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1 полуг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<sst xmlns="http://schemas.openxmlformats.org/spreadsheetml/2006/main" count="39" uniqueCount="28">
  <si>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                                                                                                                                                                                            Приложение к Порядку создания дорожного фонда</t>
  </si>
  <si>
    <t>Урупского муниципального района</t>
  </si>
  <si>
    <t>ОТЧЕТ</t>
  </si>
  <si>
    <t>ОБ ИСПОЛЬЗОВАНИИ БЮДЖЕТНЫХ АССИГНОВАНИЙ ДОРОЖНОГО ФОНДА</t>
  </si>
  <si>
    <t xml:space="preserve">     УРУПСКОГО МУНИЦИПАЛЬНОГО РАЙОНА</t>
  </si>
  <si>
    <t>Направление расходования</t>
  </si>
  <si>
    <t>Плановый объем финансирования</t>
  </si>
  <si>
    <t>Кассовый расход (нарастающим итогом на конец отчетного периода)</t>
  </si>
  <si>
    <t>Остаток средств</t>
  </si>
  <si>
    <t>всего</t>
  </si>
  <si>
    <t>в том числе:</t>
  </si>
  <si>
    <t>республиканский бюджет КЧР</t>
  </si>
  <si>
    <t>местный бюджет</t>
  </si>
  <si>
    <t>иные</t>
  </si>
  <si>
    <t>в том числе по  направлениям:</t>
  </si>
  <si>
    <t>Оплата за работы по по регулярной очистке дорог местного  значения Урупского МР</t>
  </si>
  <si>
    <t>Составление сметных расчетов по текущему  ремонту автомобильных дорог (тек.ремонт автодороги Медногорский-Горный)</t>
  </si>
  <si>
    <t>Текущий ремонт автомобильных дорог по объекту "Ремонт автодороги Медногорский-Горный"</t>
  </si>
  <si>
    <t>Текущий ремонт автомобильных дорог общего пользвания (ямочный ремонт автодороги Медногорский -Горный)</t>
  </si>
  <si>
    <t>Работы по приведению пешеходных переходов в соответствие с новыми нац.стандартами</t>
  </si>
  <si>
    <t>(руб.коп.)</t>
  </si>
  <si>
    <t>Финансовое управление администрации Урупского муниципального района, всего</t>
  </si>
  <si>
    <t>предоставление МБТ сельским поселениям по переданным полномочиям района</t>
  </si>
  <si>
    <t xml:space="preserve">Всего </t>
  </si>
  <si>
    <t>Н.А. Алейникова</t>
  </si>
  <si>
    <t xml:space="preserve">Администрация Урупского муниципального района, всего              </t>
  </si>
  <si>
    <t>1 полугодие 2023 года</t>
  </si>
  <si>
    <t>Исполняющий обязанности начальника финансового управления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</si>
</sst>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center" vertical="center"/>
    </xf>
    <xf numFmtId="4" fontId="37" fillId="0" borderId="14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/>
    </xf>
    <xf numFmtId="4" fontId="39" fillId="0" borderId="16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37" fillId="0" borderId="1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vertical="center" wrapText="1"/>
    </xf>
    <xf numFmtId="0" fontId="37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20" xfId="0" applyFont="1" applyBorder="1" applyAlignment="1">
      <alignment wrapText="1"/>
    </xf>
    <xf numFmtId="0" fontId="37" fillId="0" borderId="21" xfId="0" applyFont="1" applyBorder="1" applyAlignment="1">
      <alignment/>
    </xf>
    <xf numFmtId="4" fontId="39" fillId="0" borderId="22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4" fontId="39" fillId="0" borderId="23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horizontal="center" vertical="center"/>
    </xf>
    <xf numFmtId="4" fontId="39" fillId="0" borderId="25" xfId="0" applyNumberFormat="1" applyFont="1" applyBorder="1" applyAlignment="1">
      <alignment horizontal="center"/>
    </xf>
    <xf numFmtId="4" fontId="39" fillId="0" borderId="26" xfId="0" applyNumberFormat="1" applyFont="1" applyBorder="1" applyAlignment="1">
      <alignment horizontal="center" vertical="center"/>
    </xf>
    <xf numFmtId="4" fontId="39" fillId="0" borderId="27" xfId="0" applyNumberFormat="1" applyFont="1" applyBorder="1" applyAlignment="1">
      <alignment horizontal="center" vertical="center"/>
    </xf>
    <xf numFmtId="4" fontId="39" fillId="0" borderId="28" xfId="0" applyNumberFormat="1" applyFont="1" applyBorder="1" applyAlignment="1">
      <alignment horizontal="center" vertical="center"/>
    </xf>
    <xf numFmtId="4" fontId="39" fillId="0" borderId="29" xfId="0" applyNumberFormat="1" applyFont="1" applyBorder="1" applyAlignment="1">
      <alignment horizontal="center"/>
    </xf>
    <xf numFmtId="4" fontId="39" fillId="0" borderId="30" xfId="0" applyNumberFormat="1" applyFont="1" applyBorder="1" applyAlignment="1">
      <alignment horizontal="center" vertical="center"/>
    </xf>
    <xf numFmtId="0" fontId="37" fillId="0" borderId="31" xfId="0" applyFont="1" applyBorder="1" applyAlignment="1">
      <alignment horizontal="center"/>
    </xf>
    <xf numFmtId="4" fontId="37" fillId="0" borderId="31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center" vertical="center"/>
    </xf>
    <xf numFmtId="4" fontId="39" fillId="0" borderId="33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9" xfId="0" applyFont="1" applyBorder="1" applyAlignment="1">
      <alignment vertical="top"/>
    </xf>
    <xf numFmtId="0" fontId="37" fillId="0" borderId="40" xfId="0" applyFont="1" applyBorder="1" applyAlignment="1">
      <alignment vertical="top"/>
    </xf>
    <xf numFmtId="0" fontId="37" fillId="0" borderId="41" xfId="0" applyFont="1" applyBorder="1" applyAlignment="1">
      <alignment vertical="center" wrapText="1"/>
    </xf>
    <xf numFmtId="4" fontId="37" fillId="0" borderId="35" xfId="0" applyNumberFormat="1" applyFont="1" applyBorder="1" applyAlignment="1">
      <alignment horizontal="center" vertical="center"/>
    </xf>
    <xf numFmtId="4" fontId="37" fillId="0" borderId="36" xfId="0" applyNumberFormat="1" applyFont="1" applyBorder="1" applyAlignment="1">
      <alignment horizontal="center" vertical="center"/>
    </xf>
    <xf numFmtId="4" fontId="37" fillId="0" borderId="37" xfId="0" applyNumberFormat="1" applyFont="1" applyBorder="1" applyAlignment="1">
      <alignment horizontal="center" vertical="center"/>
    </xf>
    <xf numFmtId="4" fontId="37" fillId="0" borderId="38" xfId="0" applyNumberFormat="1" applyFont="1" applyBorder="1" applyAlignment="1">
      <alignment horizontal="center" vertical="center"/>
    </xf>
    <xf numFmtId="4" fontId="37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42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top"/>
    </xf>
    <xf numFmtId="0" fontId="39" fillId="0" borderId="44" xfId="0" applyFont="1" applyBorder="1" applyAlignment="1">
      <alignment horizontal="center" vertical="top"/>
    </xf>
    <xf numFmtId="0" fontId="39" fillId="0" borderId="45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/>
    </xf>
    <xf numFmtId="0" fontId="37" fillId="0" borderId="40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top"/>
    </xf>
    <xf numFmtId="0" fontId="37" fillId="0" borderId="3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30.140625" style="0" customWidth="1"/>
    <col min="2" max="2" width="14.00390625" style="0" customWidth="1"/>
    <col min="3" max="3" width="14.140625" style="0" customWidth="1"/>
    <col min="4" max="4" width="13.8515625" style="0" customWidth="1"/>
    <col min="5" max="5" width="14.7109375" style="0" customWidth="1"/>
    <col min="6" max="6" width="14.28125" style="0" customWidth="1"/>
    <col min="7" max="8" width="13.00390625" style="0" customWidth="1"/>
    <col min="9" max="9" width="13.421875" style="0" customWidth="1"/>
    <col min="10" max="11" width="14.421875" style="0" customWidth="1"/>
    <col min="12" max="12" width="13.28125" style="0" customWidth="1"/>
    <col min="13" max="13" width="14.140625" style="0" customWidth="1"/>
  </cols>
  <sheetData>
    <row r="1" spans="1:13" ht="14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4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4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4.2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4.25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4.25">
      <c r="A6" s="53" t="s">
        <v>26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13" ht="14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 t="s">
        <v>20</v>
      </c>
    </row>
    <row r="8" spans="1:13" ht="29.25" customHeight="1" thickBot="1">
      <c r="A8" s="55" t="s">
        <v>5</v>
      </c>
      <c r="B8" s="58" t="s">
        <v>6</v>
      </c>
      <c r="C8" s="59"/>
      <c r="D8" s="59"/>
      <c r="E8" s="60"/>
      <c r="F8" s="61" t="s">
        <v>7</v>
      </c>
      <c r="G8" s="62"/>
      <c r="H8" s="62"/>
      <c r="I8" s="63"/>
      <c r="J8" s="58" t="s">
        <v>8</v>
      </c>
      <c r="K8" s="59"/>
      <c r="L8" s="59"/>
      <c r="M8" s="60"/>
    </row>
    <row r="9" spans="1:13" ht="15" customHeight="1">
      <c r="A9" s="56"/>
      <c r="B9" s="67" t="s">
        <v>9</v>
      </c>
      <c r="C9" s="64" t="s">
        <v>10</v>
      </c>
      <c r="D9" s="65"/>
      <c r="E9" s="66"/>
      <c r="F9" s="67" t="s">
        <v>9</v>
      </c>
      <c r="G9" s="44" t="s">
        <v>10</v>
      </c>
      <c r="H9" s="45"/>
      <c r="I9" s="45"/>
      <c r="J9" s="67" t="s">
        <v>9</v>
      </c>
      <c r="K9" s="64" t="s">
        <v>10</v>
      </c>
      <c r="L9" s="65"/>
      <c r="M9" s="66"/>
    </row>
    <row r="10" spans="1:13" ht="46.5" customHeight="1" thickBot="1">
      <c r="A10" s="57"/>
      <c r="B10" s="68"/>
      <c r="C10" s="41" t="s">
        <v>11</v>
      </c>
      <c r="D10" s="41" t="s">
        <v>12</v>
      </c>
      <c r="E10" s="42" t="s">
        <v>13</v>
      </c>
      <c r="F10" s="68"/>
      <c r="G10" s="41" t="s">
        <v>11</v>
      </c>
      <c r="H10" s="41" t="s">
        <v>12</v>
      </c>
      <c r="I10" s="43" t="s">
        <v>13</v>
      </c>
      <c r="J10" s="68"/>
      <c r="K10" s="41" t="s">
        <v>11</v>
      </c>
      <c r="L10" s="41" t="s">
        <v>12</v>
      </c>
      <c r="M10" s="42" t="s">
        <v>13</v>
      </c>
    </row>
    <row r="11" spans="1:13" ht="15" thickBot="1">
      <c r="A11" s="36">
        <v>1</v>
      </c>
      <c r="B11" s="37">
        <v>2</v>
      </c>
      <c r="C11" s="38">
        <v>3</v>
      </c>
      <c r="D11" s="38">
        <v>4</v>
      </c>
      <c r="E11" s="39">
        <v>5</v>
      </c>
      <c r="F11" s="40">
        <v>6</v>
      </c>
      <c r="G11" s="38">
        <v>7</v>
      </c>
      <c r="H11" s="38">
        <v>8</v>
      </c>
      <c r="I11" s="36">
        <v>9</v>
      </c>
      <c r="J11" s="37">
        <v>10</v>
      </c>
      <c r="K11" s="38">
        <v>11</v>
      </c>
      <c r="L11" s="38">
        <v>12</v>
      </c>
      <c r="M11" s="39">
        <v>13</v>
      </c>
    </row>
    <row r="12" spans="1:13" ht="48.75" customHeight="1">
      <c r="A12" s="16" t="s">
        <v>25</v>
      </c>
      <c r="B12" s="26">
        <f>SUM(C12:E12)</f>
        <v>11325374.84</v>
      </c>
      <c r="C12" s="8">
        <f aca="true" t="shared" si="0" ref="C12:M12">C14+C15+C16+C17+C18</f>
        <v>0</v>
      </c>
      <c r="D12" s="8">
        <f t="shared" si="0"/>
        <v>1325374.8399999999</v>
      </c>
      <c r="E12" s="9">
        <f t="shared" si="0"/>
        <v>10000000</v>
      </c>
      <c r="F12" s="21">
        <f t="shared" si="0"/>
        <v>232673.3</v>
      </c>
      <c r="G12" s="8">
        <f t="shared" si="0"/>
        <v>0</v>
      </c>
      <c r="H12" s="8">
        <f t="shared" si="0"/>
        <v>232673.3</v>
      </c>
      <c r="I12" s="30">
        <f t="shared" si="0"/>
        <v>0</v>
      </c>
      <c r="J12" s="26">
        <f t="shared" si="0"/>
        <v>11092701.54</v>
      </c>
      <c r="K12" s="8">
        <f t="shared" si="0"/>
        <v>0</v>
      </c>
      <c r="L12" s="8">
        <f t="shared" si="0"/>
        <v>1092701.54</v>
      </c>
      <c r="M12" s="9">
        <f t="shared" si="0"/>
        <v>10000000</v>
      </c>
    </row>
    <row r="13" spans="1:13" ht="15.75" customHeight="1">
      <c r="A13" s="17" t="s">
        <v>14</v>
      </c>
      <c r="B13" s="27"/>
      <c r="C13" s="2"/>
      <c r="D13" s="2"/>
      <c r="E13" s="14"/>
      <c r="F13" s="22"/>
      <c r="G13" s="2"/>
      <c r="H13" s="2"/>
      <c r="I13" s="31"/>
      <c r="J13" s="35"/>
      <c r="K13" s="2"/>
      <c r="L13" s="2"/>
      <c r="M13" s="14"/>
    </row>
    <row r="14" spans="1:13" ht="69">
      <c r="A14" s="17" t="s">
        <v>16</v>
      </c>
      <c r="B14" s="27">
        <f aca="true" t="shared" si="1" ref="B14:B21">SUM(C14:E14)</f>
        <v>300000</v>
      </c>
      <c r="C14" s="6"/>
      <c r="D14" s="6">
        <v>300000</v>
      </c>
      <c r="E14" s="15"/>
      <c r="F14" s="23">
        <f>G14+H14+I14</f>
        <v>151673.3</v>
      </c>
      <c r="G14" s="6"/>
      <c r="H14" s="6">
        <v>151673.3</v>
      </c>
      <c r="I14" s="32"/>
      <c r="J14" s="27">
        <f>K14+L14+M14</f>
        <v>148326.7</v>
      </c>
      <c r="K14" s="6">
        <f aca="true" t="shared" si="2" ref="K14:M18">C14-G14</f>
        <v>0</v>
      </c>
      <c r="L14" s="6">
        <f>D14-H14</f>
        <v>148326.7</v>
      </c>
      <c r="M14" s="15">
        <f t="shared" si="2"/>
        <v>0</v>
      </c>
    </row>
    <row r="15" spans="1:13" ht="60.75" customHeight="1">
      <c r="A15" s="17" t="s">
        <v>17</v>
      </c>
      <c r="B15" s="27">
        <f t="shared" si="1"/>
        <v>10000000</v>
      </c>
      <c r="C15" s="6"/>
      <c r="D15" s="6">
        <v>0</v>
      </c>
      <c r="E15" s="15">
        <v>10000000</v>
      </c>
      <c r="F15" s="23"/>
      <c r="G15" s="6"/>
      <c r="H15" s="6"/>
      <c r="I15" s="32"/>
      <c r="J15" s="27">
        <f>K15+L15+M15</f>
        <v>10000000</v>
      </c>
      <c r="K15" s="6"/>
      <c r="L15" s="6"/>
      <c r="M15" s="15">
        <v>10000000</v>
      </c>
    </row>
    <row r="16" spans="1:13" ht="60" customHeight="1">
      <c r="A16" s="18" t="s">
        <v>18</v>
      </c>
      <c r="B16" s="27">
        <f t="shared" si="1"/>
        <v>825374.84</v>
      </c>
      <c r="C16" s="6">
        <v>0</v>
      </c>
      <c r="D16" s="6">
        <v>825374.84</v>
      </c>
      <c r="E16" s="15"/>
      <c r="F16" s="23">
        <f>G16+H16+I16</f>
        <v>0</v>
      </c>
      <c r="G16" s="6"/>
      <c r="H16" s="6">
        <v>0</v>
      </c>
      <c r="I16" s="32"/>
      <c r="J16" s="27">
        <f>K16+L16+M16</f>
        <v>825374.84</v>
      </c>
      <c r="K16" s="6">
        <f t="shared" si="2"/>
        <v>0</v>
      </c>
      <c r="L16" s="6">
        <f t="shared" si="2"/>
        <v>825374.84</v>
      </c>
      <c r="M16" s="15">
        <f t="shared" si="2"/>
        <v>0</v>
      </c>
    </row>
    <row r="17" spans="1:13" ht="60.75" customHeight="1">
      <c r="A17" s="18" t="s">
        <v>19</v>
      </c>
      <c r="B17" s="27">
        <f t="shared" si="1"/>
        <v>100000</v>
      </c>
      <c r="C17" s="6"/>
      <c r="D17" s="6">
        <v>100000</v>
      </c>
      <c r="E17" s="15"/>
      <c r="F17" s="23"/>
      <c r="G17" s="6"/>
      <c r="H17" s="6"/>
      <c r="I17" s="32"/>
      <c r="J17" s="27">
        <f>K17+L17+M17</f>
        <v>100000</v>
      </c>
      <c r="K17" s="6"/>
      <c r="L17" s="6">
        <v>100000</v>
      </c>
      <c r="M17" s="15"/>
    </row>
    <row r="18" spans="1:13" ht="56.25" thickBot="1">
      <c r="A18" s="19" t="s">
        <v>15</v>
      </c>
      <c r="B18" s="28">
        <f t="shared" si="1"/>
        <v>100000</v>
      </c>
      <c r="C18" s="10"/>
      <c r="D18" s="10">
        <v>100000</v>
      </c>
      <c r="E18" s="11"/>
      <c r="F18" s="24">
        <f>G18+H18+I18</f>
        <v>81000</v>
      </c>
      <c r="G18" s="10"/>
      <c r="H18" s="10">
        <v>81000</v>
      </c>
      <c r="I18" s="33"/>
      <c r="J18" s="28">
        <f>K18+L18+M18</f>
        <v>19000</v>
      </c>
      <c r="K18" s="10">
        <f t="shared" si="2"/>
        <v>0</v>
      </c>
      <c r="L18" s="10">
        <f>D18-H18</f>
        <v>19000</v>
      </c>
      <c r="M18" s="11">
        <f t="shared" si="2"/>
        <v>0</v>
      </c>
    </row>
    <row r="19" spans="1:13" s="7" customFormat="1" ht="57" customHeight="1">
      <c r="A19" s="16" t="s">
        <v>21</v>
      </c>
      <c r="B19" s="26">
        <f t="shared" si="1"/>
        <v>25658127.89</v>
      </c>
      <c r="C19" s="8">
        <f>C21</f>
        <v>12944726</v>
      </c>
      <c r="D19" s="8">
        <f>D21</f>
        <v>12713401.89</v>
      </c>
      <c r="E19" s="9">
        <f>E21</f>
        <v>0</v>
      </c>
      <c r="F19" s="21">
        <f>F21</f>
        <v>6808391.74</v>
      </c>
      <c r="G19" s="8">
        <f>G21</f>
        <v>0</v>
      </c>
      <c r="H19" s="8">
        <f>H21</f>
        <v>6808391.74</v>
      </c>
      <c r="I19" s="30">
        <f>I21</f>
        <v>0</v>
      </c>
      <c r="J19" s="26">
        <f>J21</f>
        <v>18849736.15</v>
      </c>
      <c r="K19" s="8">
        <f>K21</f>
        <v>12944726</v>
      </c>
      <c r="L19" s="8">
        <f>L21</f>
        <v>5905010.15</v>
      </c>
      <c r="M19" s="9">
        <f>M21</f>
        <v>0</v>
      </c>
    </row>
    <row r="20" spans="1:13" s="52" customFormat="1" ht="15.75" customHeight="1">
      <c r="A20" s="46" t="s">
        <v>10</v>
      </c>
      <c r="B20" s="47"/>
      <c r="C20" s="48"/>
      <c r="D20" s="48"/>
      <c r="E20" s="49"/>
      <c r="F20" s="50"/>
      <c r="G20" s="48"/>
      <c r="H20" s="48"/>
      <c r="I20" s="51"/>
      <c r="J20" s="47"/>
      <c r="K20" s="48"/>
      <c r="L20" s="48"/>
      <c r="M20" s="49"/>
    </row>
    <row r="21" spans="1:13" ht="42" thickBot="1">
      <c r="A21" s="19" t="s">
        <v>22</v>
      </c>
      <c r="B21" s="28">
        <f t="shared" si="1"/>
        <v>25658127.89</v>
      </c>
      <c r="C21" s="10">
        <v>12944726</v>
      </c>
      <c r="D21" s="10">
        <v>12713401.89</v>
      </c>
      <c r="E21" s="11">
        <v>0</v>
      </c>
      <c r="F21" s="24">
        <f>SUM(G21:I21)</f>
        <v>6808391.74</v>
      </c>
      <c r="G21" s="10">
        <v>0</v>
      </c>
      <c r="H21" s="10">
        <v>6808391.74</v>
      </c>
      <c r="I21" s="33">
        <v>0</v>
      </c>
      <c r="J21" s="28">
        <f>SUM(K21:M21)</f>
        <v>18849736.15</v>
      </c>
      <c r="K21" s="10">
        <f>C21-G21</f>
        <v>12944726</v>
      </c>
      <c r="L21" s="10">
        <f>D21-H21</f>
        <v>5905010.15</v>
      </c>
      <c r="M21" s="11">
        <f>E21-I21</f>
        <v>0</v>
      </c>
    </row>
    <row r="22" spans="1:13" ht="15.75" customHeight="1" thickBot="1">
      <c r="A22" s="20" t="s">
        <v>23</v>
      </c>
      <c r="B22" s="29">
        <f aca="true" t="shared" si="3" ref="B22:M22">B12+B19</f>
        <v>36983502.730000004</v>
      </c>
      <c r="C22" s="12">
        <f t="shared" si="3"/>
        <v>12944726</v>
      </c>
      <c r="D22" s="12">
        <f t="shared" si="3"/>
        <v>14038776.73</v>
      </c>
      <c r="E22" s="13">
        <f t="shared" si="3"/>
        <v>10000000</v>
      </c>
      <c r="F22" s="25">
        <f t="shared" si="3"/>
        <v>7041065.04</v>
      </c>
      <c r="G22" s="12">
        <f t="shared" si="3"/>
        <v>0</v>
      </c>
      <c r="H22" s="12">
        <f t="shared" si="3"/>
        <v>7041065.04</v>
      </c>
      <c r="I22" s="34">
        <f t="shared" si="3"/>
        <v>0</v>
      </c>
      <c r="J22" s="29">
        <f t="shared" si="3"/>
        <v>29942437.689999998</v>
      </c>
      <c r="K22" s="12">
        <f t="shared" si="3"/>
        <v>12944726</v>
      </c>
      <c r="L22" s="12">
        <f t="shared" si="3"/>
        <v>6997711.69</v>
      </c>
      <c r="M22" s="13">
        <f t="shared" si="3"/>
        <v>10000000</v>
      </c>
    </row>
    <row r="23" spans="1:13" ht="15" customHeight="1">
      <c r="A23" s="3"/>
      <c r="B23" s="3"/>
      <c r="C23" s="3"/>
      <c r="D23" s="3"/>
      <c r="E23" s="3"/>
      <c r="F23" s="4"/>
      <c r="G23" s="4"/>
      <c r="H23" s="4"/>
      <c r="I23" s="1"/>
      <c r="J23" s="1"/>
      <c r="K23" s="1"/>
      <c r="L23" s="1"/>
      <c r="M23" s="1"/>
    </row>
    <row r="24" spans="1:13" ht="15">
      <c r="A24" s="3" t="s">
        <v>27</v>
      </c>
      <c r="B24" s="3"/>
      <c r="C24" s="3"/>
      <c r="D24" s="3"/>
      <c r="E24" s="3"/>
      <c r="F24" s="3"/>
      <c r="G24" s="3" t="s">
        <v>24</v>
      </c>
      <c r="H24" s="1"/>
      <c r="I24" s="1"/>
      <c r="J24" s="1"/>
      <c r="K24" s="1"/>
      <c r="L24" s="1"/>
      <c r="M24" s="1"/>
    </row>
    <row r="25" spans="1:13" ht="15">
      <c r="A25" s="3"/>
      <c r="B25" s="3"/>
      <c r="C25" s="3"/>
      <c r="D25" s="3"/>
      <c r="E25" s="3"/>
      <c r="G25" s="3"/>
      <c r="H25" s="1"/>
      <c r="I25" s="1"/>
      <c r="J25" s="1"/>
      <c r="K25" s="1"/>
      <c r="L25" s="1"/>
      <c r="M25" s="1"/>
    </row>
  </sheetData>
  <sheetProtection/>
  <mergeCells count="15">
    <mergeCell ref="A8:A10"/>
    <mergeCell ref="B8:E8"/>
    <mergeCell ref="F8:I8"/>
    <mergeCell ref="J8:M8"/>
    <mergeCell ref="C9:E9"/>
    <mergeCell ref="K9:M9"/>
    <mergeCell ref="B9:B10"/>
    <mergeCell ref="F9:F10"/>
    <mergeCell ref="J9:J10"/>
    <mergeCell ref="A6:M6"/>
    <mergeCell ref="A1:M1"/>
    <mergeCell ref="A2:M2"/>
    <mergeCell ref="A3:M3"/>
    <mergeCell ref="A4:M4"/>
    <mergeCell ref="A5:M5"/>
  </mergeCells>
  <printOptions/>
  <pageMargins left="0.35433070866141736" right="0.15748031496062992" top="0.7480314960629921" bottom="0.15748031496062992" header="0" footer="0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2023-10-06T07:03:08Z</dcterms:modified>
  <cp:category/>
  <cp:version/>
  <cp:contentType/>
  <cp:contentStatus/>
</cp:coreProperties>
</file>