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755" windowWidth="15600" windowHeight="6390" activeTab="0"/>
  </bookViews>
  <sheets>
    <sheet name="Прил 1 объем поступлений" sheetId="1" r:id="rId1"/>
  </sheets>
  <definedNames>
    <definedName name="_xlnm.Print_Area" localSheetId="0">'Прил 1 объем поступлений'!$A$1:$L$92</definedName>
  </definedNames>
  <calcPr fullCalcOnLoad="1"/>
</workbook>
</file>

<file path=xl/sharedStrings.xml><?xml version="1.0" encoding="utf-8"?>
<sst xmlns="http://schemas.openxmlformats.org/spreadsheetml/2006/main" count="150" uniqueCount="150">
  <si>
    <t>1 11 05010 00 0000 120</t>
  </si>
  <si>
    <t>Урупского муниципального района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</si>
  <si>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</si>
  <si>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</si>
  <si>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Приложение 1</t>
  </si>
  <si>
    <t>к решению Совета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</si>
  <si>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</si>
  <si>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</si>
  <si>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2 00 00000 00 0000 000</t>
  </si>
  <si>
    <t>БЕЗВОЗМЕЗДНЫЕ ПОСТУПЛЕНИЯ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</si>
  <si>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</si>
  <si>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 на осуществление отдельных государственных полномочий  КЧР по опеке и попечительству</t>
  </si>
  <si>
    <t>Субвенции бюджетам муниципальных районов на выравнивание бюджетной обеспеченности поселений</t>
  </si>
  <si>
    <t>ВСЕГО  ДОХОДОВ</t>
  </si>
  <si>
    <t>1 13 00000 00 0000 000</t>
  </si>
  <si>
    <t>НАЛОГИ НА ТОВАРЫ (РАБОТЫ,УСЛУГИ), РЕАЛИЗУЕМЫЕ НА ТЕРРИТОРИИ РОССИЙСКОЙ ФЕДЕРАЦИИ</t>
  </si>
  <si>
    <t>Доходы от компенсации затрат государства</t>
  </si>
  <si>
    <t xml:space="preserve">Доходы от оказания платных услуг (работ) </t>
  </si>
  <si>
    <t>1 13 01000 00 0000130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</si>
  <si>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 и созданных ими учреждений (за исключением имущества бюджетных и  автономных учреждений)</t>
  </si>
  <si>
    <t>ДОХОДЫ ОТ ОКАЗАНИЯ ПЛАТНЫХ УСЛУГ (РАБОТ) И КОМПЕНСАЦИИ ЗАТРАТ ГОСУДАРСТВА</t>
  </si>
  <si>
    <t>(тыс.рублей)</t>
  </si>
  <si>
    <t>ДОХОДЫ ОТ ПРОДАЖИ МАТЕРМАЛЬНЫХ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</si>
  <si>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</si>
  <si>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</si>
  <si>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Код бюджетной классификации Российской Федерации</t>
  </si>
  <si>
    <t>1 11 00000 00 0000 000</t>
  </si>
  <si>
    <t>1 12 00000 00 0000 000</t>
  </si>
  <si>
    <t>1 12 01000 01 0000 120</t>
  </si>
  <si>
    <t>1 14 00000 00 0000 000</t>
  </si>
  <si>
    <t>1 16 00000 00 0000 000</t>
  </si>
  <si>
    <t>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</si>
  <si>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</si>
  <si>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</si>
  <si>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</si>
  <si>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</si>
  <si>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</si>
  <si>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</si>
  <si>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1 05 03000 01 0000 110</t>
  </si>
  <si>
    <t>1 06 00000 00 0000 000</t>
  </si>
  <si>
    <t>НАЛОГИ НА ИМУЩЕСТВО</t>
  </si>
  <si>
    <t>1 06 02000 02 0000 110</t>
  </si>
  <si>
    <t>1 08 00000 00 0000 000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</si>
  <si>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</si>
  <si>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</si>
  <si>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Плата за негативное воздействие  на окружающую среду</t>
  </si>
  <si>
    <t>ШТРАФЫ, САНКЦИИ, ВОЗМЕЩЕНИЕ УЩЕРБА</t>
  </si>
  <si>
    <t xml:space="preserve">Прочие субсидии бюджетам муниципальных районов  </t>
  </si>
  <si>
    <t>1 13 02000 00 0000 130</t>
  </si>
  <si>
    <t>1 03 00000 00 0000 000</t>
  </si>
  <si>
    <t xml:space="preserve">1 03 02000 01 0000 110 </t>
  </si>
  <si>
    <t>Субвенции бюджетам муниципальных районов на осуществление выплат ветеранам труда Карачаево-Черкесской Республики ежемесячных денежных вознаграждений</t>
  </si>
  <si>
    <t>2 02 00000 00 0000 000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</si>
  <si>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</si>
  <si>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</si>
  <si>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на осуществление отдельных государственных полномочий КЧР по выплате социального пособия на погребение 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</si>
  <si>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</si>
  <si>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районов на осуществление  отдельных государственных полномочий  КЧР по  организации деятельности административных комиссий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</si>
  <si>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</si>
  <si>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</si>
  <si>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</si>
  <si>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</si>
  <si>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</si>
  <si>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Прочие субвенции бюджетам муниципальных районов </t>
  </si>
  <si>
    <t>Субвенции бюджетам муниципальных районов на осуществление отдельных государственных полномочий КЧР по формированию, содержанию и использованию архивного фонда Карачаево-Черкесской Республики</t>
  </si>
  <si>
    <t xml:space="preserve"> в бюджет Урупского муниципального района</t>
  </si>
  <si>
    <t>Объем поступлений доходов</t>
  </si>
  <si>
    <t xml:space="preserve">Субвенции бюджетам муниципальных районов на предоставление  мер  социальной поддержки многодетной семьи и семьи, в которой один или оба родителя являются инвалидами </t>
  </si>
  <si>
    <t>Субвенции бюджетам муниципальных районов на осуществление государственных полномочий КЧР  по предоставлению единовременной  выплаты "Республиканский материнский капитал"</t>
  </si>
  <si>
    <t>Субвенции бюджетам муниципальных районов на осуществление государственных полномочий КЧР  по созданию комиссии по делам несовершеннолетних и защите их прав и организации их деятельности</t>
  </si>
  <si>
    <t>Субвенции бюджетам муниципальных районов на осуществление отдельных государственных полномочий КЧР по возмещению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на территории КЧР</t>
  </si>
  <si>
    <t>2 02 10000 00 0000 150</t>
  </si>
  <si>
    <t>2 02 15001 05 0000 150</t>
  </si>
  <si>
    <t>2 02 20000 00 0000 150</t>
  </si>
  <si>
    <t xml:space="preserve">2 02 29999 05 0000 150 </t>
  </si>
  <si>
    <t>2 02 30000 00 0000 150</t>
  </si>
  <si>
    <t>2 02 30013 05 0000 150</t>
  </si>
  <si>
    <t>2 02 30022 05 0000 150</t>
  </si>
  <si>
    <t>2 02 30024 05 0000 150</t>
  </si>
  <si>
    <t>2 02 30027 05 0000 150</t>
  </si>
  <si>
    <t>2 02 30029 05 0000 150</t>
  </si>
  <si>
    <t>2 02 35084 05 0000 150</t>
  </si>
  <si>
    <t>2 02 35250 05 0000 150</t>
  </si>
  <si>
    <t>2 02 35462 05 0000 150</t>
  </si>
  <si>
    <t>2 02 39999 05 0000 150</t>
  </si>
  <si>
    <t>Субвенции бюджетам муниципальных районов на получение общедоступного и бесплатного дошкольного образования в муниципальных и негосударственных дошкольных образовательных организациях</t>
  </si>
  <si>
    <t>Субвенции бюджетам муниципальных районов на реализацию основных общеобразовательных программ в муниципальных  и негосударственных организациях общего образования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</si>
  <si>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</si>
  <si>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</si>
  <si>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Субвенции бюджетам муниципальных районов на  обеспечение  мер социальной поддержки реабилитированных лиц и лиц, признанных пострадавшими от политических репрессий</t>
  </si>
  <si>
    <t>Прочие субвенции бюджетам муниципальных районов на  финансовое обеспечение   мероприятий по организации и оздоровлению детей</t>
  </si>
  <si>
    <t>Субвенции бюджетам муниципальных районов на  выплату ежемесячного  социального пособия гражданам, имеющим детей</t>
  </si>
  <si>
    <t>Субсидии бюджетам муниципальных районов  на  выравнивание  бюджетной обеспеченности  поселений</t>
  </si>
  <si>
    <t>Сумма на 2023 год</t>
  </si>
  <si>
    <t xml:space="preserve">НАЛОГОВЫЕ И НЕНАЛОГОВЫЕ ДОХОДЫ </t>
  </si>
  <si>
    <t xml:space="preserve">Налог на доходы физических лиц               </t>
  </si>
  <si>
    <t xml:space="preserve">Единый сельскохозяйственный налог                   </t>
  </si>
  <si>
    <t xml:space="preserve">Налог на имущество организаций                   </t>
  </si>
  <si>
    <t xml:space="preserve">ГОСУДАРСТВЕННАЯ ПОШЛИНА          </t>
  </si>
  <si>
    <t xml:space="preserve">Акцизы по подакцизным товарам (продукции) производимым на территории Российской Федерации </t>
  </si>
  <si>
    <t>2 02 25304 00 0000 150</t>
  </si>
  <si>
    <t>Субсидии бюджетам  на организацию бесплатного горячего питания обучающихся, получающих начальное общее образование в государственных и муниципальных  образовательных организациях</t>
  </si>
  <si>
    <t>2 02 25304 05 0000 150</t>
  </si>
  <si>
    <t>Субсидии бюджетам муниципальных районов  на организацию бесплатного горячего питания обучающихся, получающих начальное общее образование в государственных и муниципальных  образовательных организациях</t>
  </si>
  <si>
    <t>1 05 01000 00 0000 110</t>
  </si>
  <si>
    <t>Налог, взимаемый в связи с применением упрощенной системы налогообложения</t>
  </si>
  <si>
    <t>1 05 04000 02 0000 110</t>
  </si>
  <si>
    <t xml:space="preserve">Налог, взимаемый в связи с применением патентной системы налогообложения              </t>
  </si>
  <si>
    <t>2 02 15001 00 0000 150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</si>
  <si>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</si>
  <si>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</si>
  <si>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2 02 29999 00 0000 150</t>
  </si>
  <si>
    <t>Прочие субсидии</t>
  </si>
  <si>
    <t>2 02 30013 00 0000 150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</si>
  <si>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</si>
  <si>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2 02 30022 00 0000 150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</si>
  <si>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</si>
  <si>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</si>
  <si>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</si>
  <si>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2 02 30027 00 0000 150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</si>
  <si>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</si>
  <si>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</si>
  <si>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</si>
  <si>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2 02 35084 00 0000 150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</si>
  <si>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</si>
  <si>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2 02 35250 00 0000 150</t>
  </si>
  <si>
    <t>Субвенции бюджетам на оплату жилищно-коммунальных услуг отдельным категориям граждан</t>
  </si>
  <si>
    <t>2 02 35462 00 0000 150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</si>
  <si>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</si>
  <si>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2 02 39999 00 0000 150</t>
  </si>
  <si>
    <t>Прочие субвенции</t>
  </si>
  <si>
    <t>Субвенции бюджетам муниципальных районов на выполнение передаваемых полномочий субъектов Российской Федерации</t>
  </si>
  <si>
    <t>2 02 35302 00 0000 150</t>
  </si>
  <si>
    <t>2 02 35302 05 0000 150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</si>
  <si>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</si>
  <si>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2 02 35404 00 0000 150</t>
  </si>
  <si>
    <t>2 02 35404 05 0000 150</t>
  </si>
  <si>
    <t>Субвенции бюджетам  муниципальных образований на осуществление ежемесячных выплат на детей в возрасте от трех до семи лет включительно</t>
  </si>
  <si>
    <t>Субвенции  бюджетам муниципальных образований  на оказание государственной социальной помощи на основании социального контракта отдельным категориям граждан</t>
  </si>
  <si>
    <t>Субвенции бюджетам муниципальных районов на  оказание государственной социальной помощи на основании социального контракта отдельным категориям граждан</t>
  </si>
  <si>
    <t>Субвенции бюджетам муниципальных районов на единовременную денежную выплату в связи с рождением второго ребенка</t>
  </si>
  <si>
    <t>Сумма на 2024 год</t>
  </si>
  <si>
    <t>Субвенции бюджетам муниципальных районов на единовременную денежную выплату в связи с рождением третьего ребенка</t>
  </si>
  <si>
    <t>2 02 35120 05 0000 150</t>
  </si>
  <si>
    <t xml:space="preserve">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</si>
  <si>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</si>
  <si>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r>
      <t xml:space="preserve"> </t>
    </r>
    <r>
      <rPr>
        <b/>
        <sz val="14"/>
        <color indexed="63"/>
        <rFont val="Times New Roman"/>
        <family val="1"/>
      </rPr>
      <t>Субвенции бюджетам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  </r>
  </si>
  <si>
    <t>по основным источникам  на 2023 год и  плановый период 2024 и 2025  годов</t>
  </si>
  <si>
    <t>Сумма на 2025 год</t>
  </si>
  <si>
    <t xml:space="preserve">от 21.11.2022 № 42            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</si>
</sst>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.00000"/>
    <numFmt numFmtId="195" formatCode="0.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63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92" fontId="0" fillId="0" borderId="0" xfId="0" applyNumberFormat="1" applyFont="1" applyFill="1" applyBorder="1" applyAlignment="1">
      <alignment/>
    </xf>
    <xf numFmtId="192" fontId="0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192" fontId="7" fillId="0" borderId="0" xfId="0" applyNumberFormat="1" applyFont="1" applyAlignment="1">
      <alignment horizontal="center"/>
    </xf>
    <xf numFmtId="1" fontId="5" fillId="33" borderId="10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Font="1" applyBorder="1" applyAlignment="1">
      <alignment horizontal="center" vertical="center"/>
    </xf>
    <xf numFmtId="1" fontId="5" fillId="33" borderId="14" xfId="0" applyNumberFormat="1" applyFont="1" applyFill="1" applyBorder="1" applyAlignment="1">
      <alignment horizontal="center" vertical="center" wrapText="1"/>
    </xf>
    <xf numFmtId="192" fontId="10" fillId="35" borderId="0" xfId="0" applyNumberFormat="1" applyFont="1" applyFill="1" applyBorder="1" applyAlignment="1">
      <alignment horizontal="center" vertical="center"/>
    </xf>
    <xf numFmtId="192" fontId="7" fillId="33" borderId="15" xfId="0" applyNumberFormat="1" applyFont="1" applyFill="1" applyBorder="1" applyAlignment="1">
      <alignment horizontal="center" vertical="center" wrapText="1"/>
    </xf>
    <xf numFmtId="192" fontId="7" fillId="33" borderId="16" xfId="0" applyNumberFormat="1" applyFont="1" applyFill="1" applyBorder="1" applyAlignment="1">
      <alignment horizontal="center" vertical="center" wrapText="1"/>
    </xf>
    <xf numFmtId="192" fontId="7" fillId="33" borderId="17" xfId="0" applyNumberFormat="1" applyFont="1" applyFill="1" applyBorder="1" applyAlignment="1">
      <alignment horizontal="center" vertical="center" wrapText="1"/>
    </xf>
    <xf numFmtId="192" fontId="7" fillId="33" borderId="11" xfId="0" applyNumberFormat="1" applyFont="1" applyFill="1" applyBorder="1" applyAlignment="1">
      <alignment horizontal="center" vertical="center" wrapText="1"/>
    </xf>
    <xf numFmtId="192" fontId="8" fillId="33" borderId="17" xfId="0" applyNumberFormat="1" applyFont="1" applyFill="1" applyBorder="1" applyAlignment="1">
      <alignment horizontal="center" vertical="center" wrapText="1"/>
    </xf>
    <xf numFmtId="192" fontId="8" fillId="33" borderId="11" xfId="0" applyNumberFormat="1" applyFont="1" applyFill="1" applyBorder="1" applyAlignment="1">
      <alignment horizontal="center" vertical="center" wrapText="1"/>
    </xf>
    <xf numFmtId="192" fontId="7" fillId="33" borderId="18" xfId="0" applyNumberFormat="1" applyFont="1" applyFill="1" applyBorder="1" applyAlignment="1">
      <alignment horizontal="center" vertical="center" wrapText="1"/>
    </xf>
    <xf numFmtId="192" fontId="7" fillId="33" borderId="19" xfId="0" applyNumberFormat="1" applyFont="1" applyFill="1" applyBorder="1" applyAlignment="1">
      <alignment horizontal="center" vertical="center" wrapText="1"/>
    </xf>
    <xf numFmtId="192" fontId="8" fillId="33" borderId="18" xfId="0" applyNumberFormat="1" applyFont="1" applyFill="1" applyBorder="1" applyAlignment="1">
      <alignment horizontal="center" vertical="center" wrapText="1"/>
    </xf>
    <xf numFmtId="192" fontId="8" fillId="33" borderId="19" xfId="0" applyNumberFormat="1" applyFont="1" applyFill="1" applyBorder="1" applyAlignment="1">
      <alignment horizontal="center" vertical="center" wrapText="1"/>
    </xf>
    <xf numFmtId="192" fontId="7" fillId="33" borderId="20" xfId="0" applyNumberFormat="1" applyFont="1" applyFill="1" applyBorder="1" applyAlignment="1">
      <alignment horizontal="center" vertical="center" wrapText="1"/>
    </xf>
    <xf numFmtId="192" fontId="7" fillId="33" borderId="21" xfId="0" applyNumberFormat="1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justify" vertical="center" wrapText="1"/>
    </xf>
    <xf numFmtId="0" fontId="8" fillId="33" borderId="26" xfId="0" applyFont="1" applyFill="1" applyBorder="1" applyAlignment="1">
      <alignment horizontal="justify" vertical="center" wrapText="1"/>
    </xf>
    <xf numFmtId="0" fontId="8" fillId="33" borderId="27" xfId="0" applyFont="1" applyFill="1" applyBorder="1" applyAlignment="1">
      <alignment horizontal="justify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justify" vertical="center" wrapText="1"/>
    </xf>
    <xf numFmtId="0" fontId="8" fillId="33" borderId="28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justify" vertical="center" wrapText="1"/>
    </xf>
    <xf numFmtId="0" fontId="7" fillId="33" borderId="26" xfId="0" applyFont="1" applyFill="1" applyBorder="1" applyAlignment="1">
      <alignment horizontal="justify" vertical="center" wrapText="1"/>
    </xf>
    <xf numFmtId="0" fontId="7" fillId="33" borderId="27" xfId="0" applyFont="1" applyFill="1" applyBorder="1" applyAlignment="1">
      <alignment horizontal="justify" vertical="center" wrapText="1"/>
    </xf>
    <xf numFmtId="0" fontId="7" fillId="33" borderId="28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justify" vertical="center" wrapText="1"/>
    </xf>
    <xf numFmtId="0" fontId="7" fillId="33" borderId="31" xfId="0" applyFont="1" applyFill="1" applyBorder="1" applyAlignment="1">
      <alignment horizontal="justify" vertical="center" wrapText="1"/>
    </xf>
    <xf numFmtId="0" fontId="7" fillId="33" borderId="33" xfId="0" applyFont="1" applyFill="1" applyBorder="1" applyAlignment="1">
      <alignment horizontal="justify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justify" vertical="center" wrapText="1"/>
    </xf>
    <xf numFmtId="0" fontId="8" fillId="33" borderId="23" xfId="0" applyFont="1" applyFill="1" applyBorder="1" applyAlignment="1">
      <alignment horizontal="justify" vertical="center" wrapText="1"/>
    </xf>
    <xf numFmtId="0" fontId="8" fillId="33" borderId="35" xfId="0" applyFont="1" applyFill="1" applyBorder="1" applyAlignment="1">
      <alignment horizontal="justify" vertical="center" wrapText="1"/>
    </xf>
    <xf numFmtId="0" fontId="7" fillId="33" borderId="25" xfId="0" applyFont="1" applyFill="1" applyBorder="1" applyAlignment="1">
      <alignment horizontal="left" vertical="center"/>
    </xf>
    <xf numFmtId="0" fontId="7" fillId="33" borderId="26" xfId="0" applyFont="1" applyFill="1" applyBorder="1" applyAlignment="1">
      <alignment horizontal="left" vertical="center"/>
    </xf>
    <xf numFmtId="0" fontId="7" fillId="33" borderId="27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left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192" fontId="5" fillId="33" borderId="41" xfId="0" applyNumberFormat="1" applyFont="1" applyFill="1" applyBorder="1" applyAlignment="1">
      <alignment horizontal="center" vertical="center" wrapText="1"/>
    </xf>
    <xf numFmtId="192" fontId="5" fillId="33" borderId="42" xfId="0" applyNumberFormat="1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justify" vertical="center" wrapText="1"/>
    </xf>
    <xf numFmtId="0" fontId="7" fillId="33" borderId="23" xfId="0" applyFont="1" applyFill="1" applyBorder="1" applyAlignment="1">
      <alignment horizontal="justify" vertical="center" wrapText="1"/>
    </xf>
    <xf numFmtId="0" fontId="7" fillId="33" borderId="35" xfId="0" applyFont="1" applyFill="1" applyBorder="1" applyAlignment="1">
      <alignment horizontal="justify" vertical="center" wrapText="1"/>
    </xf>
    <xf numFmtId="192" fontId="5" fillId="33" borderId="43" xfId="0" applyNumberFormat="1" applyFont="1" applyFill="1" applyBorder="1" applyAlignment="1">
      <alignment horizontal="center" vertical="center" wrapText="1"/>
    </xf>
    <xf numFmtId="192" fontId="5" fillId="33" borderId="44" xfId="0" applyNumberFormat="1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justify" vertical="center" wrapText="1"/>
    </xf>
    <xf numFmtId="0" fontId="7" fillId="33" borderId="12" xfId="0" applyFont="1" applyFill="1" applyBorder="1" applyAlignment="1">
      <alignment horizontal="justify" vertical="center" wrapText="1"/>
    </xf>
    <xf numFmtId="0" fontId="7" fillId="33" borderId="13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9" fontId="8" fillId="33" borderId="25" xfId="0" applyNumberFormat="1" applyFont="1" applyFill="1" applyBorder="1" applyAlignment="1">
      <alignment horizontal="justify" vertical="center" wrapText="1"/>
    </xf>
    <xf numFmtId="49" fontId="8" fillId="33" borderId="26" xfId="0" applyNumberFormat="1" applyFont="1" applyFill="1" applyBorder="1" applyAlignment="1">
      <alignment horizontal="justify" vertical="center" wrapText="1"/>
    </xf>
    <xf numFmtId="49" fontId="8" fillId="33" borderId="27" xfId="0" applyNumberFormat="1" applyFont="1" applyFill="1" applyBorder="1" applyAlignment="1">
      <alignment horizontal="justify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8" fillId="33" borderId="25" xfId="0" applyNumberFormat="1" applyFont="1" applyFill="1" applyBorder="1" applyAlignment="1">
      <alignment horizontal="justify" vertical="center" wrapText="1"/>
    </xf>
    <xf numFmtId="0" fontId="8" fillId="33" borderId="26" xfId="0" applyNumberFormat="1" applyFont="1" applyFill="1" applyBorder="1" applyAlignment="1">
      <alignment horizontal="justify" vertical="center" wrapText="1"/>
    </xf>
    <xf numFmtId="0" fontId="8" fillId="33" borderId="27" xfId="0" applyNumberFormat="1" applyFont="1" applyFill="1" applyBorder="1" applyAlignment="1">
      <alignment horizontal="justify" vertical="center" wrapText="1"/>
    </xf>
    <xf numFmtId="0" fontId="7" fillId="33" borderId="25" xfId="0" applyNumberFormat="1" applyFont="1" applyFill="1" applyBorder="1" applyAlignment="1">
      <alignment horizontal="justify" vertical="center" wrapText="1"/>
    </xf>
    <xf numFmtId="0" fontId="7" fillId="33" borderId="26" xfId="0" applyNumberFormat="1" applyFont="1" applyFill="1" applyBorder="1" applyAlignment="1">
      <alignment horizontal="justify" vertical="center" wrapText="1"/>
    </xf>
    <xf numFmtId="0" fontId="7" fillId="33" borderId="27" xfId="0" applyNumberFormat="1" applyFont="1" applyFill="1" applyBorder="1" applyAlignment="1">
      <alignment horizontal="justify" vertical="center" wrapText="1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tabSelected="1" view="pageBreakPreview" zoomScale="75" zoomScaleSheetLayoutView="75" workbookViewId="0" topLeftCell="A1">
      <selection activeCell="J4" sqref="J4:L4"/>
    </sheetView>
  </sheetViews>
  <sheetFormatPr defaultColWidth="9.140625" defaultRowHeight="12.75"/>
  <cols>
    <col min="1" max="1" width="10.421875" style="1" customWidth="1"/>
    <col min="2" max="2" width="9.140625" style="1" customWidth="1"/>
    <col min="3" max="3" width="9.421875" style="1" customWidth="1"/>
    <col min="4" max="4" width="14.00390625" style="1" customWidth="1"/>
    <col min="5" max="5" width="12.00390625" style="1" customWidth="1"/>
    <col min="6" max="6" width="12.140625" style="1" customWidth="1"/>
    <col min="7" max="7" width="12.421875" style="1" customWidth="1"/>
    <col min="8" max="8" width="12.8515625" style="1" customWidth="1"/>
    <col min="9" max="9" width="14.140625" style="1" customWidth="1"/>
    <col min="10" max="10" width="15.28125" style="1" customWidth="1"/>
    <col min="11" max="11" width="14.00390625" style="12" customWidth="1"/>
    <col min="12" max="12" width="14.7109375" style="12" customWidth="1"/>
  </cols>
  <sheetData>
    <row r="1" spans="1:10" ht="19.5" customHeight="1">
      <c r="A1" s="4"/>
      <c r="B1" s="4"/>
      <c r="C1" s="4"/>
      <c r="D1" s="4"/>
      <c r="E1" s="5"/>
      <c r="F1" s="5"/>
      <c r="G1" s="7"/>
      <c r="H1" s="7"/>
      <c r="I1" s="7"/>
      <c r="J1" s="7" t="s">
        <v>4</v>
      </c>
    </row>
    <row r="2" spans="1:12" ht="16.5" customHeight="1">
      <c r="A2" s="4"/>
      <c r="B2" s="4"/>
      <c r="C2" s="4"/>
      <c r="D2" s="4"/>
      <c r="E2" s="4"/>
      <c r="F2" s="5"/>
      <c r="G2" s="7"/>
      <c r="H2" s="7"/>
      <c r="I2" s="7"/>
      <c r="J2" s="7" t="s">
        <v>5</v>
      </c>
      <c r="K2" s="13"/>
      <c r="L2" s="13"/>
    </row>
    <row r="3" spans="1:12" ht="15.75" customHeight="1">
      <c r="A3" s="4"/>
      <c r="B3" s="4"/>
      <c r="C3" s="4"/>
      <c r="D3" s="4"/>
      <c r="E3" s="4"/>
      <c r="F3" s="5"/>
      <c r="G3" s="7"/>
      <c r="H3" s="7"/>
      <c r="I3" s="7"/>
      <c r="J3" s="7" t="s">
        <v>1</v>
      </c>
      <c r="K3" s="13"/>
      <c r="L3" s="13"/>
    </row>
    <row r="4" spans="1:12" ht="17.25" customHeight="1">
      <c r="A4" s="4"/>
      <c r="B4" s="4"/>
      <c r="C4" s="4"/>
      <c r="D4" s="4"/>
      <c r="E4" s="4"/>
      <c r="F4" s="5"/>
      <c r="G4" s="7"/>
      <c r="H4" s="7"/>
      <c r="I4" s="7"/>
      <c r="J4" s="116" t="s">
        <v>149</v>
      </c>
      <c r="K4" s="116"/>
      <c r="L4" s="116"/>
    </row>
    <row r="5" spans="1:10" ht="16.5" customHeight="1">
      <c r="A5" s="4"/>
      <c r="B5" s="4"/>
      <c r="C5" s="4"/>
      <c r="D5" s="4"/>
      <c r="E5" s="4"/>
      <c r="F5" s="5"/>
      <c r="G5" s="6"/>
      <c r="H5" s="6"/>
      <c r="I5" s="6"/>
      <c r="J5" s="6"/>
    </row>
    <row r="6" spans="1:12" ht="18" customHeight="1">
      <c r="A6" s="117" t="s">
        <v>66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ht="18.75">
      <c r="A7" s="117" t="s">
        <v>65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2" ht="18.75">
      <c r="A8" s="117" t="s">
        <v>147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ht="10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4"/>
      <c r="L9" s="14"/>
    </row>
    <row r="10" spans="1:12" ht="13.5" customHeight="1" thickBot="1">
      <c r="A10" s="4"/>
      <c r="B10" s="4"/>
      <c r="C10" s="4"/>
      <c r="D10" s="4"/>
      <c r="E10" s="4"/>
      <c r="F10" s="4"/>
      <c r="G10" s="4"/>
      <c r="H10" s="4"/>
      <c r="I10" s="4"/>
      <c r="K10" s="97" t="s">
        <v>21</v>
      </c>
      <c r="L10" s="97"/>
    </row>
    <row r="11" spans="1:12" ht="16.5" customHeight="1">
      <c r="A11" s="121" t="s">
        <v>25</v>
      </c>
      <c r="B11" s="108"/>
      <c r="C11" s="122"/>
      <c r="D11" s="107" t="s">
        <v>31</v>
      </c>
      <c r="E11" s="108"/>
      <c r="F11" s="108"/>
      <c r="G11" s="108"/>
      <c r="H11" s="108"/>
      <c r="I11" s="109"/>
      <c r="J11" s="105" t="s">
        <v>93</v>
      </c>
      <c r="K11" s="98" t="s">
        <v>141</v>
      </c>
      <c r="L11" s="103" t="s">
        <v>148</v>
      </c>
    </row>
    <row r="12" spans="1:12" ht="46.5" customHeight="1" thickBot="1">
      <c r="A12" s="123"/>
      <c r="B12" s="111"/>
      <c r="C12" s="124"/>
      <c r="D12" s="110"/>
      <c r="E12" s="111"/>
      <c r="F12" s="111"/>
      <c r="G12" s="111"/>
      <c r="H12" s="111"/>
      <c r="I12" s="112"/>
      <c r="J12" s="106"/>
      <c r="K12" s="99"/>
      <c r="L12" s="104"/>
    </row>
    <row r="13" spans="1:12" ht="15" customHeight="1" thickBot="1">
      <c r="A13" s="88">
        <v>1</v>
      </c>
      <c r="B13" s="89"/>
      <c r="C13" s="90"/>
      <c r="D13" s="95">
        <v>2</v>
      </c>
      <c r="E13" s="89"/>
      <c r="F13" s="89"/>
      <c r="G13" s="89"/>
      <c r="H13" s="89"/>
      <c r="I13" s="96"/>
      <c r="J13" s="10">
        <v>3</v>
      </c>
      <c r="K13" s="15">
        <v>4</v>
      </c>
      <c r="L13" s="21">
        <v>5</v>
      </c>
    </row>
    <row r="14" spans="1:12" ht="22.5" customHeight="1">
      <c r="A14" s="91" t="s">
        <v>32</v>
      </c>
      <c r="B14" s="92"/>
      <c r="C14" s="93"/>
      <c r="D14" s="100" t="s">
        <v>94</v>
      </c>
      <c r="E14" s="101"/>
      <c r="F14" s="101"/>
      <c r="G14" s="101"/>
      <c r="H14" s="101"/>
      <c r="I14" s="102"/>
      <c r="J14" s="23">
        <f>J15+J17+J19+J23+J25+J26+J30+J32+J35+J37</f>
        <v>86959.4</v>
      </c>
      <c r="K14" s="23">
        <f>K15+K17+K19+K23+K25+K26+K30+K32+K35+K37</f>
        <v>87678.49999999999</v>
      </c>
      <c r="L14" s="24">
        <f>L15+L17+L19+L23+L25+L26+L30+L32+L35+L37</f>
        <v>85675.99999999999</v>
      </c>
    </row>
    <row r="15" spans="1:12" ht="18" customHeight="1">
      <c r="A15" s="67" t="s">
        <v>33</v>
      </c>
      <c r="B15" s="68"/>
      <c r="C15" s="69"/>
      <c r="D15" s="64" t="s">
        <v>34</v>
      </c>
      <c r="E15" s="65"/>
      <c r="F15" s="65"/>
      <c r="G15" s="65"/>
      <c r="H15" s="65"/>
      <c r="I15" s="66"/>
      <c r="J15" s="25">
        <f>J16</f>
        <v>42621</v>
      </c>
      <c r="K15" s="25">
        <f>K16</f>
        <v>43967</v>
      </c>
      <c r="L15" s="26">
        <f>L16</f>
        <v>45434.8</v>
      </c>
    </row>
    <row r="16" spans="1:12" ht="24" customHeight="1">
      <c r="A16" s="55" t="s">
        <v>35</v>
      </c>
      <c r="B16" s="56"/>
      <c r="C16" s="57"/>
      <c r="D16" s="41" t="s">
        <v>95</v>
      </c>
      <c r="E16" s="42"/>
      <c r="F16" s="42"/>
      <c r="G16" s="42"/>
      <c r="H16" s="42"/>
      <c r="I16" s="43"/>
      <c r="J16" s="27">
        <v>42621</v>
      </c>
      <c r="K16" s="28">
        <v>43967</v>
      </c>
      <c r="L16" s="28">
        <v>45434.8</v>
      </c>
    </row>
    <row r="17" spans="1:12" ht="37.5" customHeight="1">
      <c r="A17" s="67" t="s">
        <v>49</v>
      </c>
      <c r="B17" s="68"/>
      <c r="C17" s="69"/>
      <c r="D17" s="64" t="s">
        <v>15</v>
      </c>
      <c r="E17" s="65"/>
      <c r="F17" s="65"/>
      <c r="G17" s="65"/>
      <c r="H17" s="65"/>
      <c r="I17" s="66"/>
      <c r="J17" s="25">
        <f>J18</f>
        <v>11885.5</v>
      </c>
      <c r="K17" s="25">
        <f>K18</f>
        <v>12425.4</v>
      </c>
      <c r="L17" s="26">
        <f>L18</f>
        <v>7717.1</v>
      </c>
    </row>
    <row r="18" spans="1:12" ht="36.75" customHeight="1">
      <c r="A18" s="55" t="s">
        <v>50</v>
      </c>
      <c r="B18" s="56"/>
      <c r="C18" s="57"/>
      <c r="D18" s="41" t="s">
        <v>99</v>
      </c>
      <c r="E18" s="42"/>
      <c r="F18" s="42"/>
      <c r="G18" s="42"/>
      <c r="H18" s="42"/>
      <c r="I18" s="43"/>
      <c r="J18" s="27">
        <v>11885.5</v>
      </c>
      <c r="K18" s="28">
        <v>12425.4</v>
      </c>
      <c r="L18" s="28">
        <v>7717.1</v>
      </c>
    </row>
    <row r="19" spans="1:12" ht="15" customHeight="1">
      <c r="A19" s="67" t="s">
        <v>36</v>
      </c>
      <c r="B19" s="68"/>
      <c r="C19" s="69"/>
      <c r="D19" s="64" t="s">
        <v>37</v>
      </c>
      <c r="E19" s="65"/>
      <c r="F19" s="65"/>
      <c r="G19" s="65"/>
      <c r="H19" s="65"/>
      <c r="I19" s="66"/>
      <c r="J19" s="25">
        <f>J21+J20+J22</f>
        <v>4568</v>
      </c>
      <c r="K19" s="25">
        <f>K21+K20+K22</f>
        <v>2395</v>
      </c>
      <c r="L19" s="26">
        <f>L21+L20+L22</f>
        <v>2521</v>
      </c>
    </row>
    <row r="20" spans="1:12" ht="36" customHeight="1">
      <c r="A20" s="55" t="s">
        <v>104</v>
      </c>
      <c r="B20" s="56"/>
      <c r="C20" s="57"/>
      <c r="D20" s="41" t="s">
        <v>105</v>
      </c>
      <c r="E20" s="42"/>
      <c r="F20" s="42"/>
      <c r="G20" s="42"/>
      <c r="H20" s="42"/>
      <c r="I20" s="43"/>
      <c r="J20" s="27">
        <v>2602</v>
      </c>
      <c r="K20" s="28">
        <v>289</v>
      </c>
      <c r="L20" s="28">
        <v>286</v>
      </c>
    </row>
    <row r="21" spans="1:12" ht="18" customHeight="1">
      <c r="A21" s="44" t="s">
        <v>38</v>
      </c>
      <c r="B21" s="45"/>
      <c r="C21" s="46"/>
      <c r="D21" s="41" t="s">
        <v>96</v>
      </c>
      <c r="E21" s="42"/>
      <c r="F21" s="42"/>
      <c r="G21" s="42"/>
      <c r="H21" s="42"/>
      <c r="I21" s="43"/>
      <c r="J21" s="27">
        <v>28</v>
      </c>
      <c r="K21" s="28">
        <v>30</v>
      </c>
      <c r="L21" s="28">
        <v>32</v>
      </c>
    </row>
    <row r="22" spans="1:12" ht="34.5" customHeight="1">
      <c r="A22" s="44" t="s">
        <v>106</v>
      </c>
      <c r="B22" s="45"/>
      <c r="C22" s="46"/>
      <c r="D22" s="41" t="s">
        <v>107</v>
      </c>
      <c r="E22" s="42"/>
      <c r="F22" s="42"/>
      <c r="G22" s="42"/>
      <c r="H22" s="42"/>
      <c r="I22" s="43"/>
      <c r="J22" s="27">
        <v>1938</v>
      </c>
      <c r="K22" s="28">
        <v>2076</v>
      </c>
      <c r="L22" s="28">
        <v>2203</v>
      </c>
    </row>
    <row r="23" spans="1:12" ht="16.5" customHeight="1">
      <c r="A23" s="67" t="s">
        <v>39</v>
      </c>
      <c r="B23" s="68"/>
      <c r="C23" s="69"/>
      <c r="D23" s="64" t="s">
        <v>40</v>
      </c>
      <c r="E23" s="65"/>
      <c r="F23" s="65"/>
      <c r="G23" s="65"/>
      <c r="H23" s="65"/>
      <c r="I23" s="66"/>
      <c r="J23" s="25">
        <f>J24</f>
        <v>11296</v>
      </c>
      <c r="K23" s="25">
        <f>K24</f>
        <v>12219</v>
      </c>
      <c r="L23" s="26">
        <f>L24</f>
        <v>13215</v>
      </c>
    </row>
    <row r="24" spans="1:12" ht="17.25" customHeight="1">
      <c r="A24" s="55" t="s">
        <v>41</v>
      </c>
      <c r="B24" s="56"/>
      <c r="C24" s="57"/>
      <c r="D24" s="41" t="s">
        <v>97</v>
      </c>
      <c r="E24" s="42"/>
      <c r="F24" s="42"/>
      <c r="G24" s="42"/>
      <c r="H24" s="42"/>
      <c r="I24" s="43"/>
      <c r="J24" s="27">
        <v>11296</v>
      </c>
      <c r="K24" s="28">
        <v>12219</v>
      </c>
      <c r="L24" s="28">
        <v>13215</v>
      </c>
    </row>
    <row r="25" spans="1:12" ht="17.25" customHeight="1">
      <c r="A25" s="67" t="s">
        <v>42</v>
      </c>
      <c r="B25" s="68"/>
      <c r="C25" s="69"/>
      <c r="D25" s="64" t="s">
        <v>98</v>
      </c>
      <c r="E25" s="65"/>
      <c r="F25" s="65"/>
      <c r="G25" s="65"/>
      <c r="H25" s="65"/>
      <c r="I25" s="66"/>
      <c r="J25" s="25">
        <v>1298.5</v>
      </c>
      <c r="K25" s="25">
        <v>1298.5</v>
      </c>
      <c r="L25" s="26">
        <v>1298.5</v>
      </c>
    </row>
    <row r="26" spans="1:12" ht="58.5" customHeight="1">
      <c r="A26" s="67" t="s">
        <v>26</v>
      </c>
      <c r="B26" s="68"/>
      <c r="C26" s="69"/>
      <c r="D26" s="128" t="s">
        <v>43</v>
      </c>
      <c r="E26" s="129"/>
      <c r="F26" s="129"/>
      <c r="G26" s="129"/>
      <c r="H26" s="129"/>
      <c r="I26" s="130"/>
      <c r="J26" s="25">
        <f>SUM(J27:J29)</f>
        <v>8894</v>
      </c>
      <c r="K26" s="25">
        <f>SUM(K27:K29)</f>
        <v>8896.1</v>
      </c>
      <c r="L26" s="26">
        <f>SUM(L27:L29)</f>
        <v>8896.1</v>
      </c>
    </row>
    <row r="27" spans="1:12" ht="74.25" customHeight="1">
      <c r="A27" s="55" t="s">
        <v>0</v>
      </c>
      <c r="B27" s="56"/>
      <c r="C27" s="57"/>
      <c r="D27" s="125" t="s">
        <v>6</v>
      </c>
      <c r="E27" s="126"/>
      <c r="F27" s="126"/>
      <c r="G27" s="126"/>
      <c r="H27" s="126"/>
      <c r="I27" s="127"/>
      <c r="J27" s="27">
        <v>8575.4</v>
      </c>
      <c r="K27" s="28">
        <v>8577.5</v>
      </c>
      <c r="L27" s="28">
        <v>8577.5</v>
      </c>
    </row>
    <row r="28" spans="1:12" ht="91.5" customHeight="1">
      <c r="A28" s="55" t="s">
        <v>7</v>
      </c>
      <c r="B28" s="56"/>
      <c r="C28" s="57"/>
      <c r="D28" s="118" t="s">
        <v>19</v>
      </c>
      <c r="E28" s="119"/>
      <c r="F28" s="119"/>
      <c r="G28" s="119"/>
      <c r="H28" s="119"/>
      <c r="I28" s="120"/>
      <c r="J28" s="27">
        <v>100.4</v>
      </c>
      <c r="K28" s="28">
        <v>100.4</v>
      </c>
      <c r="L28" s="28">
        <v>100.4</v>
      </c>
    </row>
    <row r="29" spans="1:12" ht="54.75" customHeight="1">
      <c r="A29" s="55" t="s">
        <v>87</v>
      </c>
      <c r="B29" s="56"/>
      <c r="C29" s="57"/>
      <c r="D29" s="94" t="s">
        <v>88</v>
      </c>
      <c r="E29" s="94"/>
      <c r="F29" s="94"/>
      <c r="G29" s="94"/>
      <c r="H29" s="94"/>
      <c r="I29" s="94"/>
      <c r="J29" s="27">
        <v>218.2</v>
      </c>
      <c r="K29" s="28">
        <v>218.2</v>
      </c>
      <c r="L29" s="28">
        <v>218.2</v>
      </c>
    </row>
    <row r="30" spans="1:12" ht="36" customHeight="1">
      <c r="A30" s="67" t="s">
        <v>27</v>
      </c>
      <c r="B30" s="68"/>
      <c r="C30" s="69"/>
      <c r="D30" s="64" t="s">
        <v>44</v>
      </c>
      <c r="E30" s="65"/>
      <c r="F30" s="65"/>
      <c r="G30" s="65"/>
      <c r="H30" s="65"/>
      <c r="I30" s="66"/>
      <c r="J30" s="25">
        <f>J31</f>
        <v>1666</v>
      </c>
      <c r="K30" s="25">
        <f>K31</f>
        <v>1748.4</v>
      </c>
      <c r="L30" s="26">
        <f>L31</f>
        <v>1828.4</v>
      </c>
    </row>
    <row r="31" spans="1:12" ht="35.25" customHeight="1">
      <c r="A31" s="44" t="s">
        <v>28</v>
      </c>
      <c r="B31" s="45"/>
      <c r="C31" s="46"/>
      <c r="D31" s="41" t="s">
        <v>45</v>
      </c>
      <c r="E31" s="42"/>
      <c r="F31" s="42"/>
      <c r="G31" s="42"/>
      <c r="H31" s="42"/>
      <c r="I31" s="43"/>
      <c r="J31" s="27">
        <v>1666</v>
      </c>
      <c r="K31" s="28">
        <v>1748.4</v>
      </c>
      <c r="L31" s="28">
        <v>1828.4</v>
      </c>
    </row>
    <row r="32" spans="1:12" ht="39.75" customHeight="1">
      <c r="A32" s="76" t="s">
        <v>14</v>
      </c>
      <c r="B32" s="77"/>
      <c r="C32" s="78"/>
      <c r="D32" s="64" t="s">
        <v>20</v>
      </c>
      <c r="E32" s="65"/>
      <c r="F32" s="65"/>
      <c r="G32" s="65"/>
      <c r="H32" s="65"/>
      <c r="I32" s="66"/>
      <c r="J32" s="25">
        <f>SUM(J33:J34)</f>
        <v>4262.7</v>
      </c>
      <c r="K32" s="25">
        <f>SUM(K33:K34)</f>
        <v>4259.4</v>
      </c>
      <c r="L32" s="26">
        <f>SUM(L33:L34)</f>
        <v>4303.4</v>
      </c>
    </row>
    <row r="33" spans="1:12" ht="18.75" customHeight="1">
      <c r="A33" s="44" t="s">
        <v>18</v>
      </c>
      <c r="B33" s="45"/>
      <c r="C33" s="46"/>
      <c r="D33" s="41" t="s">
        <v>17</v>
      </c>
      <c r="E33" s="42"/>
      <c r="F33" s="42"/>
      <c r="G33" s="42"/>
      <c r="H33" s="42"/>
      <c r="I33" s="43"/>
      <c r="J33" s="27">
        <v>4145.2</v>
      </c>
      <c r="K33" s="28">
        <v>4141.9</v>
      </c>
      <c r="L33" s="28">
        <v>4185.9</v>
      </c>
    </row>
    <row r="34" spans="1:12" ht="24.75" customHeight="1">
      <c r="A34" s="44" t="s">
        <v>48</v>
      </c>
      <c r="B34" s="45"/>
      <c r="C34" s="46"/>
      <c r="D34" s="41" t="s">
        <v>16</v>
      </c>
      <c r="E34" s="42"/>
      <c r="F34" s="42"/>
      <c r="G34" s="42"/>
      <c r="H34" s="42"/>
      <c r="I34" s="43"/>
      <c r="J34" s="27">
        <v>117.5</v>
      </c>
      <c r="K34" s="28">
        <v>117.5</v>
      </c>
      <c r="L34" s="28">
        <v>117.5</v>
      </c>
    </row>
    <row r="35" spans="1:12" ht="36.75" customHeight="1">
      <c r="A35" s="76" t="s">
        <v>29</v>
      </c>
      <c r="B35" s="77"/>
      <c r="C35" s="78"/>
      <c r="D35" s="64" t="s">
        <v>22</v>
      </c>
      <c r="E35" s="65"/>
      <c r="F35" s="65"/>
      <c r="G35" s="65"/>
      <c r="H35" s="65"/>
      <c r="I35" s="66"/>
      <c r="J35" s="25">
        <f>SUM(J36:J36)</f>
        <v>242.4</v>
      </c>
      <c r="K35" s="25">
        <f>SUM(K36:K36)</f>
        <v>242.4</v>
      </c>
      <c r="L35" s="26">
        <f>SUM(L36:L36)</f>
        <v>242.4</v>
      </c>
    </row>
    <row r="36" spans="1:12" ht="63.75" customHeight="1">
      <c r="A36" s="44" t="s">
        <v>23</v>
      </c>
      <c r="B36" s="45"/>
      <c r="C36" s="46"/>
      <c r="D36" s="41" t="s">
        <v>24</v>
      </c>
      <c r="E36" s="42"/>
      <c r="F36" s="42"/>
      <c r="G36" s="42"/>
      <c r="H36" s="42"/>
      <c r="I36" s="43"/>
      <c r="J36" s="27">
        <v>242.4</v>
      </c>
      <c r="K36" s="27">
        <v>242.4</v>
      </c>
      <c r="L36" s="28">
        <v>242.4</v>
      </c>
    </row>
    <row r="37" spans="1:17" ht="19.5" customHeight="1">
      <c r="A37" s="51" t="s">
        <v>30</v>
      </c>
      <c r="B37" s="52"/>
      <c r="C37" s="53"/>
      <c r="D37" s="113" t="s">
        <v>46</v>
      </c>
      <c r="E37" s="114"/>
      <c r="F37" s="114"/>
      <c r="G37" s="114"/>
      <c r="H37" s="114"/>
      <c r="I37" s="115"/>
      <c r="J37" s="25">
        <v>225.3</v>
      </c>
      <c r="K37" s="26">
        <v>227.3</v>
      </c>
      <c r="L37" s="26">
        <v>219.3</v>
      </c>
      <c r="O37" s="22"/>
      <c r="P37" s="22"/>
      <c r="Q37" s="22"/>
    </row>
    <row r="38" spans="1:12" ht="18.75">
      <c r="A38" s="67" t="s">
        <v>8</v>
      </c>
      <c r="B38" s="68"/>
      <c r="C38" s="69"/>
      <c r="D38" s="64" t="s">
        <v>9</v>
      </c>
      <c r="E38" s="65"/>
      <c r="F38" s="65"/>
      <c r="G38" s="65"/>
      <c r="H38" s="65"/>
      <c r="I38" s="66"/>
      <c r="J38" s="25">
        <f>J39</f>
        <v>479921.99499999994</v>
      </c>
      <c r="K38" s="25">
        <f>K39</f>
        <v>433448.697</v>
      </c>
      <c r="L38" s="25">
        <f>L39</f>
        <v>426712.36999999994</v>
      </c>
    </row>
    <row r="39" spans="1:12" ht="58.5" customHeight="1">
      <c r="A39" s="67" t="s">
        <v>52</v>
      </c>
      <c r="B39" s="68"/>
      <c r="C39" s="69"/>
      <c r="D39" s="64" t="s">
        <v>59</v>
      </c>
      <c r="E39" s="65"/>
      <c r="F39" s="65"/>
      <c r="G39" s="65"/>
      <c r="H39" s="65"/>
      <c r="I39" s="66"/>
      <c r="J39" s="25">
        <f>J40+J43+J49</f>
        <v>479921.99499999994</v>
      </c>
      <c r="K39" s="25">
        <f>K40+K43+K49</f>
        <v>433448.697</v>
      </c>
      <c r="L39" s="25">
        <f>L40+L43+L49</f>
        <v>426712.36999999994</v>
      </c>
    </row>
    <row r="40" spans="1:12" ht="33.75" customHeight="1">
      <c r="A40" s="76" t="s">
        <v>71</v>
      </c>
      <c r="B40" s="77"/>
      <c r="C40" s="78"/>
      <c r="D40" s="64" t="s">
        <v>60</v>
      </c>
      <c r="E40" s="65"/>
      <c r="F40" s="65"/>
      <c r="G40" s="65"/>
      <c r="H40" s="65"/>
      <c r="I40" s="66"/>
      <c r="J40" s="25">
        <f aca="true" t="shared" si="0" ref="J40:L41">J41</f>
        <v>54877.6</v>
      </c>
      <c r="K40" s="25">
        <f t="shared" si="0"/>
        <v>54877.6</v>
      </c>
      <c r="L40" s="25">
        <f t="shared" si="0"/>
        <v>54877.6</v>
      </c>
    </row>
    <row r="41" spans="1:12" ht="24.75" customHeight="1">
      <c r="A41" s="76" t="s">
        <v>108</v>
      </c>
      <c r="B41" s="77"/>
      <c r="C41" s="78"/>
      <c r="D41" s="47" t="s">
        <v>109</v>
      </c>
      <c r="E41" s="47"/>
      <c r="F41" s="47"/>
      <c r="G41" s="47"/>
      <c r="H41" s="47"/>
      <c r="I41" s="47"/>
      <c r="J41" s="25">
        <f t="shared" si="0"/>
        <v>54877.6</v>
      </c>
      <c r="K41" s="25">
        <f t="shared" si="0"/>
        <v>54877.6</v>
      </c>
      <c r="L41" s="26">
        <f t="shared" si="0"/>
        <v>54877.6</v>
      </c>
    </row>
    <row r="42" spans="1:12" ht="57" customHeight="1">
      <c r="A42" s="44" t="s">
        <v>72</v>
      </c>
      <c r="B42" s="45"/>
      <c r="C42" s="46"/>
      <c r="D42" s="59" t="s">
        <v>110</v>
      </c>
      <c r="E42" s="59"/>
      <c r="F42" s="59"/>
      <c r="G42" s="59"/>
      <c r="H42" s="59"/>
      <c r="I42" s="59"/>
      <c r="J42" s="27">
        <v>54877.6</v>
      </c>
      <c r="K42" s="28">
        <v>54877.6</v>
      </c>
      <c r="L42" s="28">
        <v>54877.6</v>
      </c>
    </row>
    <row r="43" spans="1:12" ht="55.5" customHeight="1">
      <c r="A43" s="76" t="s">
        <v>73</v>
      </c>
      <c r="B43" s="77"/>
      <c r="C43" s="78"/>
      <c r="D43" s="64" t="s">
        <v>61</v>
      </c>
      <c r="E43" s="65"/>
      <c r="F43" s="65"/>
      <c r="G43" s="65"/>
      <c r="H43" s="65"/>
      <c r="I43" s="66"/>
      <c r="J43" s="25">
        <f>+J46+J44</f>
        <v>38074.743</v>
      </c>
      <c r="K43" s="25">
        <f>+K46+K44</f>
        <v>38074.743</v>
      </c>
      <c r="L43" s="25">
        <f>+L46+L44</f>
        <v>37394.216</v>
      </c>
    </row>
    <row r="44" spans="1:12" ht="76.5" customHeight="1">
      <c r="A44" s="61" t="s">
        <v>100</v>
      </c>
      <c r="B44" s="62"/>
      <c r="C44" s="63"/>
      <c r="D44" s="47" t="s">
        <v>101</v>
      </c>
      <c r="E44" s="47"/>
      <c r="F44" s="47"/>
      <c r="G44" s="47"/>
      <c r="H44" s="47"/>
      <c r="I44" s="47"/>
      <c r="J44" s="25">
        <f>J45</f>
        <v>9369.743</v>
      </c>
      <c r="K44" s="25">
        <f>K45</f>
        <v>9369.743</v>
      </c>
      <c r="L44" s="26">
        <f>L45</f>
        <v>8689.216</v>
      </c>
    </row>
    <row r="45" spans="1:12" ht="70.5" customHeight="1">
      <c r="A45" s="48" t="s">
        <v>102</v>
      </c>
      <c r="B45" s="49"/>
      <c r="C45" s="50"/>
      <c r="D45" s="59" t="s">
        <v>103</v>
      </c>
      <c r="E45" s="59"/>
      <c r="F45" s="59"/>
      <c r="G45" s="59"/>
      <c r="H45" s="59"/>
      <c r="I45" s="59"/>
      <c r="J45" s="27">
        <v>9369.743</v>
      </c>
      <c r="K45" s="27">
        <v>9369.743</v>
      </c>
      <c r="L45" s="28">
        <v>8689.216</v>
      </c>
    </row>
    <row r="46" spans="1:12" ht="23.25" customHeight="1">
      <c r="A46" s="61" t="s">
        <v>111</v>
      </c>
      <c r="B46" s="62"/>
      <c r="C46" s="63"/>
      <c r="D46" s="47" t="s">
        <v>112</v>
      </c>
      <c r="E46" s="47"/>
      <c r="F46" s="47"/>
      <c r="G46" s="47"/>
      <c r="H46" s="47"/>
      <c r="I46" s="47"/>
      <c r="J46" s="25">
        <f aca="true" t="shared" si="1" ref="J46:L47">J47</f>
        <v>28705</v>
      </c>
      <c r="K46" s="25">
        <f t="shared" si="1"/>
        <v>28705</v>
      </c>
      <c r="L46" s="26">
        <f t="shared" si="1"/>
        <v>28705</v>
      </c>
    </row>
    <row r="47" spans="1:12" ht="24.75" customHeight="1">
      <c r="A47" s="55" t="s">
        <v>74</v>
      </c>
      <c r="B47" s="56"/>
      <c r="C47" s="57"/>
      <c r="D47" s="41" t="s">
        <v>47</v>
      </c>
      <c r="E47" s="42"/>
      <c r="F47" s="42"/>
      <c r="G47" s="42"/>
      <c r="H47" s="42"/>
      <c r="I47" s="43"/>
      <c r="J47" s="27">
        <f t="shared" si="1"/>
        <v>28705</v>
      </c>
      <c r="K47" s="27">
        <f t="shared" si="1"/>
        <v>28705</v>
      </c>
      <c r="L47" s="28">
        <f t="shared" si="1"/>
        <v>28705</v>
      </c>
    </row>
    <row r="48" spans="1:12" ht="36" customHeight="1">
      <c r="A48" s="55"/>
      <c r="B48" s="56"/>
      <c r="C48" s="57"/>
      <c r="D48" s="41" t="s">
        <v>92</v>
      </c>
      <c r="E48" s="42"/>
      <c r="F48" s="42"/>
      <c r="G48" s="42"/>
      <c r="H48" s="42"/>
      <c r="I48" s="43"/>
      <c r="J48" s="27">
        <v>28705</v>
      </c>
      <c r="K48" s="27">
        <v>28705</v>
      </c>
      <c r="L48" s="28">
        <v>28705</v>
      </c>
    </row>
    <row r="49" spans="1:12" ht="38.25" customHeight="1">
      <c r="A49" s="67" t="s">
        <v>75</v>
      </c>
      <c r="B49" s="68"/>
      <c r="C49" s="69"/>
      <c r="D49" s="64" t="s">
        <v>62</v>
      </c>
      <c r="E49" s="65"/>
      <c r="F49" s="65"/>
      <c r="G49" s="65"/>
      <c r="H49" s="65"/>
      <c r="I49" s="66"/>
      <c r="J49" s="25">
        <f>J50+J52+J54+J72+J74+J76+J80+J86+J88+J82+J84+J78</f>
        <v>386969.65199999994</v>
      </c>
      <c r="K49" s="25">
        <f>K50+K52+K54+K72+K74+K76+K80+K86+K88+K82+K84+K78</f>
        <v>340496.354</v>
      </c>
      <c r="L49" s="25">
        <f>L50+L52+L54+L72+L74+L76+L80+L86+L88+L82+L84+L78</f>
        <v>334440.55399999995</v>
      </c>
    </row>
    <row r="50" spans="1:12" ht="76.5" customHeight="1">
      <c r="A50" s="51" t="s">
        <v>113</v>
      </c>
      <c r="B50" s="52"/>
      <c r="C50" s="53"/>
      <c r="D50" s="47" t="s">
        <v>114</v>
      </c>
      <c r="E50" s="47"/>
      <c r="F50" s="47"/>
      <c r="G50" s="47"/>
      <c r="H50" s="47"/>
      <c r="I50" s="47"/>
      <c r="J50" s="25">
        <f>J51</f>
        <v>8765.2</v>
      </c>
      <c r="K50" s="25">
        <f>K51</f>
        <v>8765.2</v>
      </c>
      <c r="L50" s="26">
        <f>L51</f>
        <v>8765.2</v>
      </c>
    </row>
    <row r="51" spans="1:12" ht="52.5" customHeight="1">
      <c r="A51" s="44" t="s">
        <v>76</v>
      </c>
      <c r="B51" s="45"/>
      <c r="C51" s="46"/>
      <c r="D51" s="41" t="s">
        <v>89</v>
      </c>
      <c r="E51" s="42"/>
      <c r="F51" s="42"/>
      <c r="G51" s="42"/>
      <c r="H51" s="42"/>
      <c r="I51" s="43"/>
      <c r="J51" s="27">
        <v>8765.2</v>
      </c>
      <c r="K51" s="27">
        <v>8765.2</v>
      </c>
      <c r="L51" s="28">
        <v>8765.2</v>
      </c>
    </row>
    <row r="52" spans="1:12" ht="56.25" customHeight="1">
      <c r="A52" s="61" t="s">
        <v>115</v>
      </c>
      <c r="B52" s="62"/>
      <c r="C52" s="63"/>
      <c r="D52" s="47" t="s">
        <v>116</v>
      </c>
      <c r="E52" s="47"/>
      <c r="F52" s="47"/>
      <c r="G52" s="47"/>
      <c r="H52" s="47"/>
      <c r="I52" s="47"/>
      <c r="J52" s="25">
        <f>J53</f>
        <v>1000</v>
      </c>
      <c r="K52" s="25">
        <f>K53</f>
        <v>1000</v>
      </c>
      <c r="L52" s="26">
        <f>L53</f>
        <v>1000</v>
      </c>
    </row>
    <row r="53" spans="1:12" ht="56.25" customHeight="1">
      <c r="A53" s="44" t="s">
        <v>77</v>
      </c>
      <c r="B53" s="45"/>
      <c r="C53" s="46"/>
      <c r="D53" s="41" t="s">
        <v>10</v>
      </c>
      <c r="E53" s="42"/>
      <c r="F53" s="42"/>
      <c r="G53" s="42"/>
      <c r="H53" s="42"/>
      <c r="I53" s="43"/>
      <c r="J53" s="27">
        <v>1000</v>
      </c>
      <c r="K53" s="27">
        <v>1000</v>
      </c>
      <c r="L53" s="28">
        <v>1000</v>
      </c>
    </row>
    <row r="54" spans="1:12" ht="44.25" customHeight="1">
      <c r="A54" s="61" t="s">
        <v>117</v>
      </c>
      <c r="B54" s="62"/>
      <c r="C54" s="63"/>
      <c r="D54" s="47" t="s">
        <v>118</v>
      </c>
      <c r="E54" s="47"/>
      <c r="F54" s="47"/>
      <c r="G54" s="47"/>
      <c r="H54" s="47"/>
      <c r="I54" s="47"/>
      <c r="J54" s="25">
        <f>J55</f>
        <v>285764.09699999995</v>
      </c>
      <c r="K54" s="25">
        <f>K55</f>
        <v>285764.09699999995</v>
      </c>
      <c r="L54" s="26">
        <f>L55</f>
        <v>285764.09699999995</v>
      </c>
    </row>
    <row r="55" spans="1:12" ht="51" customHeight="1">
      <c r="A55" s="44" t="s">
        <v>78</v>
      </c>
      <c r="B55" s="45"/>
      <c r="C55" s="46"/>
      <c r="D55" s="41" t="s">
        <v>131</v>
      </c>
      <c r="E55" s="42"/>
      <c r="F55" s="42"/>
      <c r="G55" s="42"/>
      <c r="H55" s="42"/>
      <c r="I55" s="43"/>
      <c r="J55" s="27">
        <f>SUM(J56:J71)</f>
        <v>285764.09699999995</v>
      </c>
      <c r="K55" s="27">
        <f>SUM(K56:K71)</f>
        <v>285764.09699999995</v>
      </c>
      <c r="L55" s="27">
        <f>SUM(L56:L71)</f>
        <v>285764.09699999995</v>
      </c>
    </row>
    <row r="56" spans="1:12" ht="44.25" customHeight="1">
      <c r="A56" s="44"/>
      <c r="B56" s="45"/>
      <c r="C56" s="46"/>
      <c r="D56" s="41" t="s">
        <v>56</v>
      </c>
      <c r="E56" s="42"/>
      <c r="F56" s="42"/>
      <c r="G56" s="42"/>
      <c r="H56" s="42"/>
      <c r="I56" s="43"/>
      <c r="J56" s="27">
        <v>13024</v>
      </c>
      <c r="K56" s="27">
        <v>13024</v>
      </c>
      <c r="L56" s="28">
        <v>13024</v>
      </c>
    </row>
    <row r="57" spans="1:12" ht="56.25" customHeight="1">
      <c r="A57" s="44"/>
      <c r="B57" s="45"/>
      <c r="C57" s="46"/>
      <c r="D57" s="41" t="s">
        <v>51</v>
      </c>
      <c r="E57" s="42"/>
      <c r="F57" s="42"/>
      <c r="G57" s="42"/>
      <c r="H57" s="42"/>
      <c r="I57" s="43"/>
      <c r="J57" s="27">
        <v>2570</v>
      </c>
      <c r="K57" s="27">
        <v>2570</v>
      </c>
      <c r="L57" s="28">
        <v>2570</v>
      </c>
    </row>
    <row r="58" spans="1:12" ht="75" customHeight="1">
      <c r="A58" s="44"/>
      <c r="B58" s="45"/>
      <c r="C58" s="46"/>
      <c r="D58" s="41" t="s">
        <v>85</v>
      </c>
      <c r="E58" s="42"/>
      <c r="F58" s="42"/>
      <c r="G58" s="42"/>
      <c r="H58" s="42"/>
      <c r="I58" s="43"/>
      <c r="J58" s="27">
        <v>71210.997</v>
      </c>
      <c r="K58" s="27">
        <v>71210.997</v>
      </c>
      <c r="L58" s="28">
        <v>71210.997</v>
      </c>
    </row>
    <row r="59" spans="1:12" ht="58.5" customHeight="1">
      <c r="A59" s="44"/>
      <c r="B59" s="45"/>
      <c r="C59" s="46"/>
      <c r="D59" s="41" t="s">
        <v>67</v>
      </c>
      <c r="E59" s="42"/>
      <c r="F59" s="42"/>
      <c r="G59" s="42"/>
      <c r="H59" s="42"/>
      <c r="I59" s="43"/>
      <c r="J59" s="27">
        <v>4240</v>
      </c>
      <c r="K59" s="27">
        <v>4240</v>
      </c>
      <c r="L59" s="28">
        <v>4240</v>
      </c>
    </row>
    <row r="60" spans="1:12" ht="48" customHeight="1">
      <c r="A60" s="44"/>
      <c r="B60" s="45"/>
      <c r="C60" s="46"/>
      <c r="D60" s="41" t="s">
        <v>91</v>
      </c>
      <c r="E60" s="42"/>
      <c r="F60" s="42"/>
      <c r="G60" s="42"/>
      <c r="H60" s="42"/>
      <c r="I60" s="43"/>
      <c r="J60" s="27">
        <v>3000</v>
      </c>
      <c r="K60" s="27">
        <v>3000</v>
      </c>
      <c r="L60" s="28">
        <v>3000</v>
      </c>
    </row>
    <row r="61" spans="1:12" ht="63.75" customHeight="1">
      <c r="A61" s="44"/>
      <c r="B61" s="45"/>
      <c r="C61" s="46"/>
      <c r="D61" s="41" t="s">
        <v>57</v>
      </c>
      <c r="E61" s="42"/>
      <c r="F61" s="42"/>
      <c r="G61" s="42"/>
      <c r="H61" s="42"/>
      <c r="I61" s="43"/>
      <c r="J61" s="27">
        <v>378.6</v>
      </c>
      <c r="K61" s="27">
        <v>378.6</v>
      </c>
      <c r="L61" s="28">
        <v>378.6</v>
      </c>
    </row>
    <row r="62" spans="1:12" ht="70.5" customHeight="1">
      <c r="A62" s="44"/>
      <c r="B62" s="45"/>
      <c r="C62" s="46"/>
      <c r="D62" s="41" t="s">
        <v>64</v>
      </c>
      <c r="E62" s="42"/>
      <c r="F62" s="42"/>
      <c r="G62" s="42"/>
      <c r="H62" s="42"/>
      <c r="I62" s="43"/>
      <c r="J62" s="27">
        <v>1001</v>
      </c>
      <c r="K62" s="27">
        <v>1001</v>
      </c>
      <c r="L62" s="28">
        <v>1001</v>
      </c>
    </row>
    <row r="63" spans="1:12" ht="54" customHeight="1">
      <c r="A63" s="44"/>
      <c r="B63" s="45"/>
      <c r="C63" s="46"/>
      <c r="D63" s="41" t="s">
        <v>11</v>
      </c>
      <c r="E63" s="42"/>
      <c r="F63" s="42"/>
      <c r="G63" s="42"/>
      <c r="H63" s="42"/>
      <c r="I63" s="43"/>
      <c r="J63" s="27">
        <v>303.9</v>
      </c>
      <c r="K63" s="27">
        <v>303.9</v>
      </c>
      <c r="L63" s="28">
        <v>303.9</v>
      </c>
    </row>
    <row r="64" spans="1:17" ht="55.5" customHeight="1">
      <c r="A64" s="44"/>
      <c r="B64" s="45"/>
      <c r="C64" s="46"/>
      <c r="D64" s="41" t="s">
        <v>86</v>
      </c>
      <c r="E64" s="42"/>
      <c r="F64" s="42"/>
      <c r="G64" s="42"/>
      <c r="H64" s="42"/>
      <c r="I64" s="43"/>
      <c r="J64" s="27">
        <v>180000</v>
      </c>
      <c r="K64" s="27">
        <v>180000</v>
      </c>
      <c r="L64" s="28">
        <v>180000</v>
      </c>
      <c r="Q64" s="19"/>
    </row>
    <row r="65" spans="1:12" ht="55.5" customHeight="1">
      <c r="A65" s="44"/>
      <c r="B65" s="45"/>
      <c r="C65" s="46"/>
      <c r="D65" s="41" t="s">
        <v>55</v>
      </c>
      <c r="E65" s="42"/>
      <c r="F65" s="42"/>
      <c r="G65" s="42"/>
      <c r="H65" s="42"/>
      <c r="I65" s="43"/>
      <c r="J65" s="27">
        <v>250</v>
      </c>
      <c r="K65" s="27">
        <v>250</v>
      </c>
      <c r="L65" s="28">
        <v>250</v>
      </c>
    </row>
    <row r="66" spans="1:12" ht="44.25" customHeight="1">
      <c r="A66" s="44"/>
      <c r="B66" s="45"/>
      <c r="C66" s="46"/>
      <c r="D66" s="41" t="s">
        <v>12</v>
      </c>
      <c r="E66" s="42"/>
      <c r="F66" s="42"/>
      <c r="G66" s="42"/>
      <c r="H66" s="42"/>
      <c r="I66" s="43"/>
      <c r="J66" s="27">
        <v>1618.8</v>
      </c>
      <c r="K66" s="27">
        <v>1618.8</v>
      </c>
      <c r="L66" s="28">
        <v>1618.8</v>
      </c>
    </row>
    <row r="67" spans="1:12" ht="75" customHeight="1">
      <c r="A67" s="44"/>
      <c r="B67" s="45"/>
      <c r="C67" s="46"/>
      <c r="D67" s="41" t="s">
        <v>69</v>
      </c>
      <c r="E67" s="42"/>
      <c r="F67" s="42"/>
      <c r="G67" s="42"/>
      <c r="H67" s="42"/>
      <c r="I67" s="43"/>
      <c r="J67" s="27">
        <v>324.8</v>
      </c>
      <c r="K67" s="27">
        <v>324.8</v>
      </c>
      <c r="L67" s="28">
        <v>324.8</v>
      </c>
    </row>
    <row r="68" spans="1:12" ht="77.25" customHeight="1">
      <c r="A68" s="44"/>
      <c r="B68" s="45"/>
      <c r="C68" s="46"/>
      <c r="D68" s="54" t="s">
        <v>70</v>
      </c>
      <c r="E68" s="54"/>
      <c r="F68" s="54"/>
      <c r="G68" s="54"/>
      <c r="H68" s="54"/>
      <c r="I68" s="54"/>
      <c r="J68" s="27">
        <v>4842</v>
      </c>
      <c r="K68" s="27">
        <v>4842</v>
      </c>
      <c r="L68" s="28">
        <v>4842</v>
      </c>
    </row>
    <row r="69" spans="1:12" ht="61.5" customHeight="1">
      <c r="A69" s="48"/>
      <c r="B69" s="49"/>
      <c r="C69" s="50"/>
      <c r="D69" s="41" t="s">
        <v>68</v>
      </c>
      <c r="E69" s="42"/>
      <c r="F69" s="42"/>
      <c r="G69" s="42"/>
      <c r="H69" s="42"/>
      <c r="I69" s="43"/>
      <c r="J69" s="27">
        <v>1000</v>
      </c>
      <c r="K69" s="27">
        <v>1000</v>
      </c>
      <c r="L69" s="28">
        <v>1000</v>
      </c>
    </row>
    <row r="70" spans="1:12" ht="34.5" customHeight="1">
      <c r="A70" s="16"/>
      <c r="B70" s="17"/>
      <c r="C70" s="18"/>
      <c r="D70" s="59" t="s">
        <v>140</v>
      </c>
      <c r="E70" s="59"/>
      <c r="F70" s="59"/>
      <c r="G70" s="59"/>
      <c r="H70" s="59"/>
      <c r="I70" s="59"/>
      <c r="J70" s="27">
        <v>1200</v>
      </c>
      <c r="K70" s="27">
        <v>1200</v>
      </c>
      <c r="L70" s="28">
        <v>1200</v>
      </c>
    </row>
    <row r="71" spans="1:12" ht="34.5" customHeight="1">
      <c r="A71" s="16"/>
      <c r="B71" s="17"/>
      <c r="C71" s="18"/>
      <c r="D71" s="58" t="s">
        <v>142</v>
      </c>
      <c r="E71" s="59"/>
      <c r="F71" s="59"/>
      <c r="G71" s="59"/>
      <c r="H71" s="59"/>
      <c r="I71" s="59"/>
      <c r="J71" s="27">
        <v>800</v>
      </c>
      <c r="K71" s="27">
        <v>800</v>
      </c>
      <c r="L71" s="28">
        <v>800</v>
      </c>
    </row>
    <row r="72" spans="1:12" ht="54.75" customHeight="1">
      <c r="A72" s="61" t="s">
        <v>119</v>
      </c>
      <c r="B72" s="62"/>
      <c r="C72" s="63"/>
      <c r="D72" s="47" t="s">
        <v>120</v>
      </c>
      <c r="E72" s="47"/>
      <c r="F72" s="47"/>
      <c r="G72" s="47"/>
      <c r="H72" s="47"/>
      <c r="I72" s="47"/>
      <c r="J72" s="25">
        <f>J73</f>
        <v>9828.532</v>
      </c>
      <c r="K72" s="25">
        <f>K73</f>
        <v>9828.532</v>
      </c>
      <c r="L72" s="26">
        <f>L73</f>
        <v>9828.532</v>
      </c>
    </row>
    <row r="73" spans="1:12" ht="57" customHeight="1">
      <c r="A73" s="44" t="s">
        <v>79</v>
      </c>
      <c r="B73" s="45"/>
      <c r="C73" s="46"/>
      <c r="D73" s="41" t="s">
        <v>3</v>
      </c>
      <c r="E73" s="42"/>
      <c r="F73" s="42"/>
      <c r="G73" s="42"/>
      <c r="H73" s="42"/>
      <c r="I73" s="43"/>
      <c r="J73" s="27">
        <f>9828.532</f>
        <v>9828.532</v>
      </c>
      <c r="K73" s="27">
        <v>9828.532</v>
      </c>
      <c r="L73" s="28">
        <v>9828.532</v>
      </c>
    </row>
    <row r="74" spans="1:12" ht="95.25" customHeight="1">
      <c r="A74" s="61" t="s">
        <v>121</v>
      </c>
      <c r="B74" s="62"/>
      <c r="C74" s="63"/>
      <c r="D74" s="47" t="s">
        <v>122</v>
      </c>
      <c r="E74" s="47"/>
      <c r="F74" s="47"/>
      <c r="G74" s="47"/>
      <c r="H74" s="47"/>
      <c r="I74" s="47"/>
      <c r="J74" s="25">
        <f>J75</f>
        <v>900</v>
      </c>
      <c r="K74" s="25">
        <f>K75</f>
        <v>900</v>
      </c>
      <c r="L74" s="26">
        <f>L75</f>
        <v>900</v>
      </c>
    </row>
    <row r="75" spans="1:12" ht="75.75" customHeight="1">
      <c r="A75" s="55" t="s">
        <v>80</v>
      </c>
      <c r="B75" s="56"/>
      <c r="C75" s="57"/>
      <c r="D75" s="41" t="s">
        <v>54</v>
      </c>
      <c r="E75" s="42"/>
      <c r="F75" s="42"/>
      <c r="G75" s="42"/>
      <c r="H75" s="42"/>
      <c r="I75" s="43"/>
      <c r="J75" s="27">
        <v>900</v>
      </c>
      <c r="K75" s="27">
        <v>900</v>
      </c>
      <c r="L75" s="28">
        <v>900</v>
      </c>
    </row>
    <row r="76" spans="1:12" ht="76.5" customHeight="1">
      <c r="A76" s="51" t="s">
        <v>123</v>
      </c>
      <c r="B76" s="52"/>
      <c r="C76" s="53"/>
      <c r="D76" s="47" t="s">
        <v>124</v>
      </c>
      <c r="E76" s="47"/>
      <c r="F76" s="47"/>
      <c r="G76" s="47"/>
      <c r="H76" s="47"/>
      <c r="I76" s="47"/>
      <c r="J76" s="25">
        <f>J77</f>
        <v>19923</v>
      </c>
      <c r="K76" s="25">
        <f>K77</f>
        <v>16649</v>
      </c>
      <c r="L76" s="26">
        <f>L77</f>
        <v>10700</v>
      </c>
    </row>
    <row r="77" spans="1:12" ht="72.75" customHeight="1">
      <c r="A77" s="55" t="s">
        <v>81</v>
      </c>
      <c r="B77" s="56"/>
      <c r="C77" s="57"/>
      <c r="D77" s="41" t="s">
        <v>53</v>
      </c>
      <c r="E77" s="42"/>
      <c r="F77" s="42"/>
      <c r="G77" s="42"/>
      <c r="H77" s="42"/>
      <c r="I77" s="43"/>
      <c r="J77" s="27">
        <v>19923</v>
      </c>
      <c r="K77" s="27">
        <v>16649</v>
      </c>
      <c r="L77" s="28">
        <v>10700</v>
      </c>
    </row>
    <row r="78" spans="1:12" ht="72.75" customHeight="1">
      <c r="A78" s="51" t="s">
        <v>145</v>
      </c>
      <c r="B78" s="52"/>
      <c r="C78" s="53"/>
      <c r="D78" s="85" t="s">
        <v>146</v>
      </c>
      <c r="E78" s="86"/>
      <c r="F78" s="86"/>
      <c r="G78" s="86"/>
      <c r="H78" s="86"/>
      <c r="I78" s="87"/>
      <c r="J78" s="25">
        <f>J79</f>
        <v>1.6</v>
      </c>
      <c r="K78" s="25">
        <f>K79</f>
        <v>1.7</v>
      </c>
      <c r="L78" s="26">
        <f>L79</f>
        <v>1.5</v>
      </c>
    </row>
    <row r="79" spans="1:12" ht="72.75" customHeight="1">
      <c r="A79" s="38" t="s">
        <v>143</v>
      </c>
      <c r="B79" s="39"/>
      <c r="C79" s="40"/>
      <c r="D79" s="58" t="s">
        <v>144</v>
      </c>
      <c r="E79" s="59"/>
      <c r="F79" s="59"/>
      <c r="G79" s="59"/>
      <c r="H79" s="59"/>
      <c r="I79" s="60"/>
      <c r="J79" s="27">
        <v>1.6</v>
      </c>
      <c r="K79" s="27">
        <v>1.7</v>
      </c>
      <c r="L79" s="28">
        <v>1.5</v>
      </c>
    </row>
    <row r="80" spans="1:12" ht="43.5" customHeight="1">
      <c r="A80" s="51" t="s">
        <v>125</v>
      </c>
      <c r="B80" s="52"/>
      <c r="C80" s="53"/>
      <c r="D80" s="47" t="s">
        <v>126</v>
      </c>
      <c r="E80" s="47"/>
      <c r="F80" s="47"/>
      <c r="G80" s="47"/>
      <c r="H80" s="47"/>
      <c r="I80" s="47"/>
      <c r="J80" s="25">
        <f>J81</f>
        <v>16600</v>
      </c>
      <c r="K80" s="25">
        <f>K81</f>
        <v>16600</v>
      </c>
      <c r="L80" s="26">
        <f>L81</f>
        <v>16600</v>
      </c>
    </row>
    <row r="81" spans="1:12" ht="42.75" customHeight="1">
      <c r="A81" s="55" t="s">
        <v>82</v>
      </c>
      <c r="B81" s="56"/>
      <c r="C81" s="57"/>
      <c r="D81" s="41" t="s">
        <v>2</v>
      </c>
      <c r="E81" s="42"/>
      <c r="F81" s="42"/>
      <c r="G81" s="42"/>
      <c r="H81" s="42"/>
      <c r="I81" s="43"/>
      <c r="J81" s="27">
        <v>16600</v>
      </c>
      <c r="K81" s="27">
        <v>16600</v>
      </c>
      <c r="L81" s="28">
        <v>16600</v>
      </c>
    </row>
    <row r="82" spans="1:12" ht="57.75" customHeight="1">
      <c r="A82" s="51" t="s">
        <v>132</v>
      </c>
      <c r="B82" s="52"/>
      <c r="C82" s="53"/>
      <c r="D82" s="47" t="s">
        <v>137</v>
      </c>
      <c r="E82" s="47"/>
      <c r="F82" s="47"/>
      <c r="G82" s="47"/>
      <c r="H82" s="47"/>
      <c r="I82" s="47"/>
      <c r="J82" s="25">
        <f>J83</f>
        <v>43185.498</v>
      </c>
      <c r="K82" s="25">
        <f>K83</f>
        <v>0</v>
      </c>
      <c r="L82" s="26">
        <f>L83</f>
        <v>0</v>
      </c>
    </row>
    <row r="83" spans="1:12" ht="52.5" customHeight="1">
      <c r="A83" s="38" t="s">
        <v>133</v>
      </c>
      <c r="B83" s="39"/>
      <c r="C83" s="40"/>
      <c r="D83" s="59" t="s">
        <v>134</v>
      </c>
      <c r="E83" s="59"/>
      <c r="F83" s="59"/>
      <c r="G83" s="59"/>
      <c r="H83" s="59"/>
      <c r="I83" s="59"/>
      <c r="J83" s="27">
        <v>43185.498</v>
      </c>
      <c r="K83" s="27">
        <v>0</v>
      </c>
      <c r="L83" s="28">
        <v>0</v>
      </c>
    </row>
    <row r="84" spans="1:12" ht="60" customHeight="1">
      <c r="A84" s="51" t="s">
        <v>135</v>
      </c>
      <c r="B84" s="52"/>
      <c r="C84" s="53"/>
      <c r="D84" s="47" t="s">
        <v>138</v>
      </c>
      <c r="E84" s="47"/>
      <c r="F84" s="47"/>
      <c r="G84" s="47"/>
      <c r="H84" s="47"/>
      <c r="I84" s="47"/>
      <c r="J84" s="29">
        <f>J85</f>
        <v>643.6</v>
      </c>
      <c r="K84" s="29">
        <f>K85</f>
        <v>659.7</v>
      </c>
      <c r="L84" s="30">
        <f>L85</f>
        <v>553.1</v>
      </c>
    </row>
    <row r="85" spans="1:12" ht="62.25" customHeight="1">
      <c r="A85" s="38" t="s">
        <v>136</v>
      </c>
      <c r="B85" s="39"/>
      <c r="C85" s="40"/>
      <c r="D85" s="59" t="s">
        <v>139</v>
      </c>
      <c r="E85" s="59"/>
      <c r="F85" s="59"/>
      <c r="G85" s="59"/>
      <c r="H85" s="59"/>
      <c r="I85" s="59"/>
      <c r="J85" s="31">
        <v>643.6</v>
      </c>
      <c r="K85" s="31">
        <v>659.7</v>
      </c>
      <c r="L85" s="32">
        <v>553.1</v>
      </c>
    </row>
    <row r="86" spans="1:12" ht="78" customHeight="1">
      <c r="A86" s="51" t="s">
        <v>127</v>
      </c>
      <c r="B86" s="52"/>
      <c r="C86" s="53"/>
      <c r="D86" s="47" t="s">
        <v>128</v>
      </c>
      <c r="E86" s="47"/>
      <c r="F86" s="47"/>
      <c r="G86" s="47"/>
      <c r="H86" s="47"/>
      <c r="I86" s="47"/>
      <c r="J86" s="29">
        <f>J87</f>
        <v>30</v>
      </c>
      <c r="K86" s="29">
        <f>K87</f>
        <v>0</v>
      </c>
      <c r="L86" s="30">
        <f>L87</f>
        <v>0</v>
      </c>
    </row>
    <row r="87" spans="1:12" s="2" customFormat="1" ht="59.25" customHeight="1">
      <c r="A87" s="48" t="s">
        <v>83</v>
      </c>
      <c r="B87" s="49"/>
      <c r="C87" s="50"/>
      <c r="D87" s="54" t="s">
        <v>58</v>
      </c>
      <c r="E87" s="54"/>
      <c r="F87" s="54"/>
      <c r="G87" s="54"/>
      <c r="H87" s="54"/>
      <c r="I87" s="54"/>
      <c r="J87" s="31">
        <v>30</v>
      </c>
      <c r="K87" s="31">
        <v>0</v>
      </c>
      <c r="L87" s="32">
        <v>0</v>
      </c>
    </row>
    <row r="88" spans="1:12" s="2" customFormat="1" ht="28.5" customHeight="1">
      <c r="A88" s="76" t="s">
        <v>129</v>
      </c>
      <c r="B88" s="77"/>
      <c r="C88" s="78"/>
      <c r="D88" s="82" t="s">
        <v>130</v>
      </c>
      <c r="E88" s="83"/>
      <c r="F88" s="83"/>
      <c r="G88" s="83"/>
      <c r="H88" s="83"/>
      <c r="I88" s="84"/>
      <c r="J88" s="29">
        <f aca="true" t="shared" si="2" ref="J88:L89">J89</f>
        <v>328.125</v>
      </c>
      <c r="K88" s="29">
        <f t="shared" si="2"/>
        <v>328.125</v>
      </c>
      <c r="L88" s="30">
        <f t="shared" si="2"/>
        <v>328.125</v>
      </c>
    </row>
    <row r="89" spans="1:12" s="2" customFormat="1" ht="24" customHeight="1">
      <c r="A89" s="35" t="s">
        <v>84</v>
      </c>
      <c r="B89" s="36"/>
      <c r="C89" s="37"/>
      <c r="D89" s="79" t="s">
        <v>63</v>
      </c>
      <c r="E89" s="80"/>
      <c r="F89" s="80"/>
      <c r="G89" s="80"/>
      <c r="H89" s="80"/>
      <c r="I89" s="81"/>
      <c r="J89" s="27">
        <f t="shared" si="2"/>
        <v>328.125</v>
      </c>
      <c r="K89" s="27">
        <f t="shared" si="2"/>
        <v>328.125</v>
      </c>
      <c r="L89" s="28">
        <f t="shared" si="2"/>
        <v>328.125</v>
      </c>
    </row>
    <row r="90" spans="1:12" s="2" customFormat="1" ht="57" customHeight="1">
      <c r="A90" s="76"/>
      <c r="B90" s="77"/>
      <c r="C90" s="78"/>
      <c r="D90" s="79" t="s">
        <v>90</v>
      </c>
      <c r="E90" s="80"/>
      <c r="F90" s="80"/>
      <c r="G90" s="80"/>
      <c r="H90" s="80"/>
      <c r="I90" s="81"/>
      <c r="J90" s="27">
        <f>328.125</f>
        <v>328.125</v>
      </c>
      <c r="K90" s="27">
        <f>328.125</f>
        <v>328.125</v>
      </c>
      <c r="L90" s="28">
        <f>328.125</f>
        <v>328.125</v>
      </c>
    </row>
    <row r="91" spans="1:12" s="2" customFormat="1" ht="23.25" customHeight="1" thickBot="1">
      <c r="A91" s="70"/>
      <c r="B91" s="71"/>
      <c r="C91" s="72"/>
      <c r="D91" s="73" t="s">
        <v>13</v>
      </c>
      <c r="E91" s="74"/>
      <c r="F91" s="74"/>
      <c r="G91" s="74"/>
      <c r="H91" s="74"/>
      <c r="I91" s="75"/>
      <c r="J91" s="33">
        <f>J14+J38</f>
        <v>566881.3949999999</v>
      </c>
      <c r="K91" s="33">
        <f>K14+K38</f>
        <v>521127.197</v>
      </c>
      <c r="L91" s="34">
        <f>L14+L38</f>
        <v>512388.36999999994</v>
      </c>
    </row>
    <row r="92" spans="1:12" s="2" customFormat="1" ht="29.25" customHeight="1">
      <c r="A92" s="3"/>
      <c r="B92" s="3"/>
      <c r="C92" s="3"/>
      <c r="D92" s="3"/>
      <c r="E92" s="3"/>
      <c r="F92" s="3"/>
      <c r="G92" s="3"/>
      <c r="H92" s="3"/>
      <c r="I92" s="3"/>
      <c r="J92" s="11"/>
      <c r="K92" s="12"/>
      <c r="L92" s="12"/>
    </row>
    <row r="93" spans="1:10" ht="12.75">
      <c r="A93" s="9"/>
      <c r="B93" s="9"/>
      <c r="C93" s="9"/>
      <c r="D93" s="9"/>
      <c r="E93" s="9"/>
      <c r="F93" s="9"/>
      <c r="G93" s="9"/>
      <c r="H93" s="9"/>
      <c r="I93" s="20"/>
      <c r="J93" s="9"/>
    </row>
    <row r="94" spans="1:10" ht="12.75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ht="12.75">
      <c r="A95" s="9"/>
      <c r="B95" s="9"/>
      <c r="C95" s="9"/>
      <c r="D95" s="9"/>
      <c r="E95" s="9"/>
      <c r="F95" s="9"/>
      <c r="G95" s="20"/>
      <c r="H95" s="131"/>
      <c r="I95" s="132"/>
      <c r="J95" s="9"/>
    </row>
    <row r="96" spans="1:10" ht="12.75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ht="12.75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ht="12.75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ht="12.75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 ht="12.75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ht="12.75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ht="12.75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ht="12.75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ht="12.75">
      <c r="A104" s="9"/>
      <c r="B104" s="9"/>
      <c r="C104" s="9"/>
      <c r="D104" s="9"/>
      <c r="E104" s="9"/>
      <c r="F104" s="9"/>
      <c r="G104" s="9"/>
      <c r="H104" s="9"/>
      <c r="I104" s="9"/>
      <c r="J104" s="9"/>
    </row>
  </sheetData>
  <sheetProtection/>
  <mergeCells count="167">
    <mergeCell ref="D33:I33"/>
    <mergeCell ref="A42:C42"/>
    <mergeCell ref="A18:C18"/>
    <mergeCell ref="A16:C16"/>
    <mergeCell ref="H95:I95"/>
    <mergeCell ref="D48:I48"/>
    <mergeCell ref="A44:C44"/>
    <mergeCell ref="A73:C73"/>
    <mergeCell ref="D85:I85"/>
    <mergeCell ref="A17:C17"/>
    <mergeCell ref="D30:I30"/>
    <mergeCell ref="A32:C32"/>
    <mergeCell ref="D27:I27"/>
    <mergeCell ref="A20:C20"/>
    <mergeCell ref="D24:I24"/>
    <mergeCell ref="D19:I19"/>
    <mergeCell ref="A27:C27"/>
    <mergeCell ref="D21:I21"/>
    <mergeCell ref="D22:I22"/>
    <mergeCell ref="D26:I26"/>
    <mergeCell ref="D43:I43"/>
    <mergeCell ref="A38:C38"/>
    <mergeCell ref="D38:I38"/>
    <mergeCell ref="A35:C35"/>
    <mergeCell ref="D28:I28"/>
    <mergeCell ref="A6:L6"/>
    <mergeCell ref="A25:C25"/>
    <mergeCell ref="D17:I17"/>
    <mergeCell ref="A11:C12"/>
    <mergeCell ref="A43:C43"/>
    <mergeCell ref="A40:C40"/>
    <mergeCell ref="D41:I41"/>
    <mergeCell ref="D39:I39"/>
    <mergeCell ref="J4:L4"/>
    <mergeCell ref="A7:L7"/>
    <mergeCell ref="A8:L8"/>
    <mergeCell ref="A23:C23"/>
    <mergeCell ref="D23:I23"/>
    <mergeCell ref="A15:C15"/>
    <mergeCell ref="A19:C19"/>
    <mergeCell ref="D42:I42"/>
    <mergeCell ref="A39:C39"/>
    <mergeCell ref="A30:C30"/>
    <mergeCell ref="D31:I31"/>
    <mergeCell ref="A31:C31"/>
    <mergeCell ref="A41:C41"/>
    <mergeCell ref="D34:I34"/>
    <mergeCell ref="A33:C33"/>
    <mergeCell ref="D37:I37"/>
    <mergeCell ref="A36:C36"/>
    <mergeCell ref="K10:L10"/>
    <mergeCell ref="K11:K12"/>
    <mergeCell ref="D14:I14"/>
    <mergeCell ref="L11:L12"/>
    <mergeCell ref="J11:J12"/>
    <mergeCell ref="D16:I16"/>
    <mergeCell ref="D11:I12"/>
    <mergeCell ref="A29:C29"/>
    <mergeCell ref="A21:C21"/>
    <mergeCell ref="D20:I20"/>
    <mergeCell ref="D13:I13"/>
    <mergeCell ref="A24:C24"/>
    <mergeCell ref="A26:C26"/>
    <mergeCell ref="D18:I18"/>
    <mergeCell ref="D15:I15"/>
    <mergeCell ref="A22:C22"/>
    <mergeCell ref="A68:C68"/>
    <mergeCell ref="D69:I69"/>
    <mergeCell ref="A13:C13"/>
    <mergeCell ref="A28:C28"/>
    <mergeCell ref="D25:I25"/>
    <mergeCell ref="A14:C14"/>
    <mergeCell ref="D32:I32"/>
    <mergeCell ref="A37:C37"/>
    <mergeCell ref="D36:I36"/>
    <mergeCell ref="D29:I29"/>
    <mergeCell ref="D90:I90"/>
    <mergeCell ref="A88:C88"/>
    <mergeCell ref="D88:I88"/>
    <mergeCell ref="A34:C34"/>
    <mergeCell ref="D40:I40"/>
    <mergeCell ref="D35:I35"/>
    <mergeCell ref="D89:I89"/>
    <mergeCell ref="D78:I78"/>
    <mergeCell ref="D80:I80"/>
    <mergeCell ref="D81:I81"/>
    <mergeCell ref="A69:C69"/>
    <mergeCell ref="D70:I70"/>
    <mergeCell ref="A72:C72"/>
    <mergeCell ref="D71:I71"/>
    <mergeCell ref="D72:I72"/>
    <mergeCell ref="A91:C91"/>
    <mergeCell ref="D91:I91"/>
    <mergeCell ref="A90:C90"/>
    <mergeCell ref="A78:C78"/>
    <mergeCell ref="A79:C79"/>
    <mergeCell ref="D55:I55"/>
    <mergeCell ref="D51:I51"/>
    <mergeCell ref="D67:I67"/>
    <mergeCell ref="D66:I66"/>
    <mergeCell ref="A63:C63"/>
    <mergeCell ref="D53:I53"/>
    <mergeCell ref="A66:C66"/>
    <mergeCell ref="D64:I64"/>
    <mergeCell ref="A62:C62"/>
    <mergeCell ref="D61:I61"/>
    <mergeCell ref="A48:C48"/>
    <mergeCell ref="A55:C55"/>
    <mergeCell ref="A53:C53"/>
    <mergeCell ref="A49:C49"/>
    <mergeCell ref="A50:C50"/>
    <mergeCell ref="A54:C54"/>
    <mergeCell ref="A45:C45"/>
    <mergeCell ref="A46:C46"/>
    <mergeCell ref="D46:I46"/>
    <mergeCell ref="D44:I44"/>
    <mergeCell ref="D45:I45"/>
    <mergeCell ref="A47:C47"/>
    <mergeCell ref="D47:I47"/>
    <mergeCell ref="D49:I49"/>
    <mergeCell ref="D60:I60"/>
    <mergeCell ref="A51:C51"/>
    <mergeCell ref="D52:I52"/>
    <mergeCell ref="A59:C59"/>
    <mergeCell ref="D54:I54"/>
    <mergeCell ref="D50:I50"/>
    <mergeCell ref="A52:C52"/>
    <mergeCell ref="D56:I56"/>
    <mergeCell ref="D58:I58"/>
    <mergeCell ref="A56:C56"/>
    <mergeCell ref="A57:C57"/>
    <mergeCell ref="D62:I62"/>
    <mergeCell ref="A65:C65"/>
    <mergeCell ref="A64:C64"/>
    <mergeCell ref="D59:I59"/>
    <mergeCell ref="A60:C60"/>
    <mergeCell ref="D57:I57"/>
    <mergeCell ref="A67:C67"/>
    <mergeCell ref="A75:C75"/>
    <mergeCell ref="A74:C74"/>
    <mergeCell ref="D68:I68"/>
    <mergeCell ref="A77:C77"/>
    <mergeCell ref="A61:C61"/>
    <mergeCell ref="D73:I73"/>
    <mergeCell ref="A76:C76"/>
    <mergeCell ref="D76:I76"/>
    <mergeCell ref="D74:I74"/>
    <mergeCell ref="A82:C82"/>
    <mergeCell ref="D87:I87"/>
    <mergeCell ref="A84:C84"/>
    <mergeCell ref="A81:C81"/>
    <mergeCell ref="D75:I75"/>
    <mergeCell ref="D77:I77"/>
    <mergeCell ref="D79:I79"/>
    <mergeCell ref="A80:C80"/>
    <mergeCell ref="D83:I83"/>
    <mergeCell ref="D84:I84"/>
    <mergeCell ref="A89:C89"/>
    <mergeCell ref="A83:C83"/>
    <mergeCell ref="D63:I63"/>
    <mergeCell ref="D65:I65"/>
    <mergeCell ref="A58:C58"/>
    <mergeCell ref="D82:I82"/>
    <mergeCell ref="A87:C87"/>
    <mergeCell ref="A86:C86"/>
    <mergeCell ref="D86:I86"/>
    <mergeCell ref="A85:C85"/>
  </mergeCells>
  <printOptions/>
  <pageMargins left="0.7874015748031497" right="0" top="0" bottom="0" header="0" footer="0"/>
  <pageSetup fitToHeight="5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mixail</cp:lastModifiedBy>
  <cp:lastPrinted>2022-11-18T11:52:40Z</cp:lastPrinted>
  <dcterms:created xsi:type="dcterms:W3CDTF">1996-10-08T23:32:33Z</dcterms:created>
  <dcterms:modified xsi:type="dcterms:W3CDTF">2022-11-18T11:53:10Z</dcterms:modified>
  <cp:category/>
  <cp:version/>
  <cp:contentType/>
  <cp:contentStatus/>
</cp:coreProperties>
</file>