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140" windowHeight="5775" activeTab="1"/>
  </bookViews>
  <sheets>
    <sheet name="по видам доходов (Прил 1)" sheetId="1" r:id="rId1"/>
    <sheet name="по кодам доходов бюдж(прил 2)" sheetId="2" r:id="rId2"/>
  </sheets>
  <definedNames>
    <definedName name="_xlnm.Print_Area" localSheetId="0">'по видам доходов (Прил 1)'!$A$1:$J$138</definedName>
    <definedName name="_xlnm.Print_Area" localSheetId="1">'по кодам доходов бюдж(прил 2)'!$A$1:$K$95</definedName>
  </definedNames>
  <calcPr fullCalcOnLoad="1"/>
</workbook>
</file>

<file path=xl/sharedStrings.xml><?xml version="1.0" encoding="utf-8"?>
<sst xmlns="http://schemas.openxmlformats.org/spreadsheetml/2006/main" count="495" uniqueCount="274">
  <si>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 автономных учреждений)</t>
  </si>
  <si>
    <t>ДОХОДЫ ОТ ОКАЗАНИЯ ПЛАТНЫХ УСЛУГ (РАБОТ) И КОМПЕНСАЦИИ ЗАТРАТ ГОСУДАРСТВА</t>
  </si>
  <si>
    <t>Субвенции бюджетам муниципальных районов на осуществление государственных полномочий КЧР по организации первичной медико-санитарной помощи, скорой (за исключением специализированной (санитарно-авиационной)) медицинской помощи, паллиативной медицинской помощи, женщинам в период беременности, во время и после родов</t>
  </si>
  <si>
    <t>(тыс.рублей)</t>
  </si>
  <si>
    <t>ДОХОДЫ ОТ ПРОДАЖИ МАТЕРМАЛЬНЫХ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</si>
  <si>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</si>
  <si>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</si>
  <si>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2 07 05020 05 0000 180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</si>
  <si>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</si>
  <si>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1 11 00000 00 0000 000</t>
  </si>
  <si>
    <t>1 12 00000 00 0000 000</t>
  </si>
  <si>
    <t>1 12 01000 01 0000 120</t>
  </si>
  <si>
    <t>1 14 00000 00 0000 000</t>
  </si>
  <si>
    <t>1 16 00000 00 0000 000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</si>
  <si>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</si>
  <si>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</si>
  <si>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</si>
  <si>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</si>
  <si>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</si>
  <si>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</si>
  <si>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</si>
  <si>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</si>
  <si>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</si>
  <si>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</si>
  <si>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</si>
  <si>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</si>
  <si>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</si>
  <si>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</si>
  <si>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</si>
  <si>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</si>
  <si>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</si>
  <si>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</si>
  <si>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</si>
  <si>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</si>
  <si>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</si>
  <si>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</si>
  <si>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>Субвенции бюджетам муниципальных районов на обеспечение мер социальной поддержки ветеранов труда и тружеников тыла</t>
  </si>
  <si>
    <t>2 02 03013 05 0000 151</t>
  </si>
  <si>
    <t xml:space="preserve">2 02 03022 05 0000 151 </t>
  </si>
  <si>
    <t>2 02 03024 05 0000 151</t>
  </si>
  <si>
    <t>2 02 03029 05 0000 151</t>
  </si>
  <si>
    <t>2 02 04014 05 0000 151</t>
  </si>
  <si>
    <t>1 11 05010 00 0000 120</t>
  </si>
  <si>
    <t xml:space="preserve">2 02 02999 05 0000 151 </t>
  </si>
  <si>
    <t>2 02 02008 05 0000 151</t>
  </si>
  <si>
    <t>Урупского муниципального района</t>
  </si>
  <si>
    <t>2 02 03001 05 0000 151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</si>
  <si>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</si>
  <si>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</si>
  <si>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</si>
  <si>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</si>
  <si>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</si>
  <si>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</si>
  <si>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</si>
  <si>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 обеспечение жильем молодых семей</t>
  </si>
  <si>
    <t>Субвенции бюджетам мунциипальных районов на оплату жилищно-коммунальных услуг отдельным категориям граждан</t>
  </si>
  <si>
    <t>Субвенции бюджетам муниципальных районов на предоставление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</si>
  <si>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</si>
  <si>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субьектов РФ</t>
  </si>
  <si>
    <t xml:space="preserve">Субвенции бюджетам муниципальных районов на обеспечение  мер  социальной поддержки многодетной семьи и семьи, в которой один или оба родителя являются инвалидами </t>
  </si>
  <si>
    <t>Субвенции  бюджетам муниципальных районов на оказание отдельных видов специализированной медицинской помощи</t>
  </si>
  <si>
    <t>Субвенции бюджетам муниципальных районов на осуществление  отдельных государственных полномочий  КЧР по образованию и организационной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</si>
  <si>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КЧР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</si>
  <si>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</si>
  <si>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реализацию основных общеобразовательных программ</t>
  </si>
  <si>
    <t>Субвенции бюджетам муниципальных районов на выравнивание бюджетной обеспеченности поселений</t>
  </si>
  <si>
    <t xml:space="preserve">2 02 03027 05 0000 151 </t>
  </si>
  <si>
    <t>Субвенции бюджетам муниципальных районов на  компенсацию части родительской платы за содержание ребенка в  муниципальных образовательных учреждениях,реализующих основную общеобразовательную программу дошкольного образования</t>
  </si>
  <si>
    <t>ВСЕГО  ДОХОДОВ</t>
  </si>
  <si>
    <t>2 02 01003 05 0000 151</t>
  </si>
  <si>
    <t>Субвенции бюджетам муниципальных районов на осуществление отдельных государственных полномочий КЧР по делам несовершеннолетних и защите их прав</t>
  </si>
  <si>
    <t>1 13 00000 00 0000 000</t>
  </si>
  <si>
    <t>Субвенции бюджетам муниципальных районов на осуществление отдельных государственных полномочий КЧР по предоставлению коммунальных социальных выплат гражданам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</si>
  <si>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местности, рабочих поселках (поселках городского типа) на территории КЧР</t>
  </si>
  <si>
    <t>2 02 09024 05 0000 151</t>
  </si>
  <si>
    <t>2 02 03033 05 0000 151</t>
  </si>
  <si>
    <t>2 02 03014 05 0000 151</t>
  </si>
  <si>
    <t>Субвенции бюджетам муниципальных районов на поощрение лучших учителей</t>
  </si>
  <si>
    <t>2 02 04041 05 0000 151</t>
  </si>
  <si>
    <t>Приложение 1</t>
  </si>
  <si>
    <t xml:space="preserve">                    2015г. № </t>
  </si>
  <si>
    <t>Фактическое поступление за 2014 год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</si>
  <si>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</si>
  <si>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</si>
  <si>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2 02 01000 00 0000 000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</si>
  <si>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</si>
  <si>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</si>
  <si>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</si>
  <si>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2 02 02000 05 0000 151</t>
  </si>
  <si>
    <t>Субсидии бюджетам бюджетной системы Российской Федерации (межбюджетные субсидии)</t>
  </si>
  <si>
    <t>2 02 02051 05 0000 151</t>
  </si>
  <si>
    <t xml:space="preserve">Субсидии бюджетам муниципальных районов на  реализацию федеральных целевых программ </t>
  </si>
  <si>
    <t>2 02 02077 05 0000 151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</si>
  <si>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</si>
  <si>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2 02 02215 05 0000 151</t>
  </si>
  <si>
    <t>Субсидии бюджетам муниципальных районов на  создание в общеобразовательных органиазациях, расположенных в сельской местности, условий для занятий физической культурой и спортом</t>
  </si>
  <si>
    <t xml:space="preserve">Прочие субсидии бюджетам муниципальных районов  </t>
  </si>
  <si>
    <t>2 02 03000 05 0000 151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</si>
  <si>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</si>
  <si>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выплат ветеранам труда Карачаево-Черкесской Республики ежемесячных денежных вознаграждений</t>
  </si>
  <si>
    <t>Субвенции бюджетам муниципальных районов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</si>
  <si>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бюджетам мунциипальных районов на осуществление отдельных государственных полномочий КЧР по выплате социального пособия на погребение </t>
  </si>
  <si>
    <t>Субвенции бюджетам муниципальных районов на  оздоровление детей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</si>
  <si>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</si>
  <si>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</si>
  <si>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2 02 03122 05 0000 151</t>
  </si>
  <si>
    <t>Субвенции бюджетам муниципальных районов на выплату государственных пособийц лицам, не подлежащим обязательному социальному страхованию на случай временной нетрудоспосбности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</si>
  <si>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</si>
  <si>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трансферта,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</si>
  <si>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безвозмездные поступления в  бюджеты муниципальных районов от бюджетов субъектов Российской Федерации</t>
  </si>
  <si>
    <t>1 03 00000 00 0000 000</t>
  </si>
  <si>
    <t>НАЛОГИ НА ТОВАРЫ (РАБОТЫ,УСЛУГИ), РЕАЛИЗУЕМЫЕ НА ТЕРРИТОРИИ РОССИЙСКОЙ ФЕДЕРАЦИИ</t>
  </si>
  <si>
    <t xml:space="preserve">1 03 02000 01 0000 110 </t>
  </si>
  <si>
    <t>Акцизы по подакцизным товарам (продукции) производимым на территории Российской Федерации</t>
  </si>
  <si>
    <t>1 11 09040 00 0000 120</t>
  </si>
  <si>
    <t xml:space="preserve">Прочие доходы от использования  имущества и прав находящегося в государственной  и муниципальной собственности 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</si>
  <si>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</si>
  <si>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</si>
  <si>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</si>
  <si>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</si>
  <si>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</si>
  <si>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1 17 00000 00 0000 000</t>
  </si>
  <si>
    <t>ПРОЧИЕ НЕНАЛОГОВЫЕ ДОХОДЫ</t>
  </si>
  <si>
    <t>1 01 02010 01 0000 110</t>
  </si>
  <si>
    <t>1 01 02020 01 0000 110</t>
  </si>
  <si>
    <t>1 01 02030 01 0000 110</t>
  </si>
  <si>
    <t>1 01 02040 01 0000 110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</si>
  <si>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</si>
  <si>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</si>
  <si>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</si>
  <si>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</si>
  <si>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</si>
  <si>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</si>
  <si>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</si>
  <si>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</si>
  <si>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</si>
  <si>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</si>
  <si>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</si>
  <si>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</si>
  <si>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</si>
  <si>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1 05 02010 02 0000 110</t>
  </si>
  <si>
    <t>1 05 02020 02 0000 110</t>
  </si>
  <si>
    <t>1 05 03010 01 0000 110</t>
  </si>
  <si>
    <t>Налог на имущество организаций по имуществу, не входящему в Единую систему газоснабжения</t>
  </si>
  <si>
    <t>1 06 02010 02 0000 110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</si>
  <si>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</si>
  <si>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</si>
  <si>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1 08 03000 01 0000 110</t>
  </si>
  <si>
    <t>1 08 03010 01 0000 110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</si>
  <si>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</si>
  <si>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</si>
  <si>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</si>
  <si>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</si>
  <si>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</si>
  <si>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</si>
  <si>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</si>
  <si>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</si>
  <si>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</si>
  <si>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</si>
  <si>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</si>
  <si>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</si>
  <si>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</si>
  <si>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</si>
  <si>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</si>
  <si>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</si>
  <si>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</si>
  <si>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</si>
  <si>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</si>
  <si>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</si>
  <si>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1 13 01990 00 0000 130</t>
  </si>
  <si>
    <t>1 13 01995 05 0000 130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</si>
  <si>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</si>
  <si>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</si>
  <si>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</si>
  <si>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</si>
  <si>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1 13 02060 00 0000 130</t>
  </si>
  <si>
    <t>1 13 02065 05 0000 130</t>
  </si>
  <si>
    <t>1 13 02990 00 0000 130</t>
  </si>
  <si>
    <t>1 13 02995 05 0000 130</t>
  </si>
  <si>
    <t>1 13 01000 00 0000 130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</si>
  <si>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</si>
  <si>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</si>
  <si>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1 14 02050 05 0000 410</t>
  </si>
  <si>
    <t>1 14 02053 05 0000 410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</si>
  <si>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</si>
  <si>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</si>
  <si>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00011406010000000430</t>
  </si>
  <si>
    <t>00011406013100000430</t>
  </si>
  <si>
    <t>Денежные взыскания (штрафы) за нарушение законодательства о налогах и сборах</t>
  </si>
  <si>
    <t>Денежные взыскания (штрафы) за нарушение  законодательства о налогах и сборах, предусмотренные статьями 116, 118, статьей 119.1, пунктами 1 и 2 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</si>
  <si>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</si>
  <si>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</si>
  <si>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</si>
  <si>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</si>
  <si>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</si>
  <si>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</si>
  <si>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</si>
  <si>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</si>
  <si>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</si>
  <si>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</si>
  <si>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</si>
  <si>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Прочие денежные взыскания (штрафы) за 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</si>
  <si>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</si>
  <si>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</si>
  <si>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</si>
  <si>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</si>
  <si>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</si>
  <si>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</si>
  <si>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</si>
  <si>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</si>
  <si>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</si>
  <si>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1 16 21000 00 0000 140</t>
  </si>
  <si>
    <t>1 16 21050 05 0000 140</t>
  </si>
  <si>
    <t>1 16 25000 00 0000 140</t>
  </si>
  <si>
    <t>1 16 25050 01 0000 140</t>
  </si>
  <si>
    <t>1 16 25060 01 0000 140</t>
  </si>
  <si>
    <t>1 16 28000 01 0000 140</t>
  </si>
  <si>
    <t>1 16 30000 01 0000 140</t>
  </si>
  <si>
    <t>1 16 30030 01 0000 140</t>
  </si>
  <si>
    <t>1 16 43000 01 0000 140</t>
  </si>
  <si>
    <t>1 16 90000 00 0000 140</t>
  </si>
  <si>
    <t>1 16 90050 05 0000 140</t>
  </si>
  <si>
    <t>Невыясненные поступления</t>
  </si>
  <si>
    <t>Невыясненные поступления, зачисляемые в бюджеты муниципальных районов</t>
  </si>
  <si>
    <t>1 17 01000 00 0000 180</t>
  </si>
  <si>
    <t>1 17 01050 05 0000 180</t>
  </si>
  <si>
    <t>доходов бюджета</t>
  </si>
  <si>
    <t xml:space="preserve">Доходы бюджета Урупского муниципального района за 2014 год </t>
  </si>
  <si>
    <t>по кодам классификации доходов бюджета</t>
  </si>
  <si>
    <t>Наименование показателя</t>
  </si>
  <si>
    <t>Код бюджетной классификации</t>
  </si>
  <si>
    <t>администратора поступлений</t>
  </si>
  <si>
    <t>ВСЕГО</t>
  </si>
  <si>
    <t>048</t>
  </si>
  <si>
    <t>076</t>
  </si>
  <si>
    <t>081</t>
  </si>
  <si>
    <t>100</t>
  </si>
  <si>
    <t>Управление государственного автодорожного надзора по Карачаево-Черкесской Республике Федеральной службы по надзору в сфере транспорта</t>
  </si>
  <si>
    <t>106</t>
  </si>
  <si>
    <t>141</t>
  </si>
  <si>
    <t>Управление Федеральной службы по надзору в сфере защиты прав потребителей и благополучия человека по Карачаево-Черкесской Республике</t>
  </si>
  <si>
    <t>182</t>
  </si>
  <si>
    <t>Управление Федеральной налоговой службы России по Карачаево-Черкесской Республике (МИФНС России №2 по КЧР)</t>
  </si>
  <si>
    <t>188</t>
  </si>
  <si>
    <t>311</t>
  </si>
  <si>
    <t>Администрация Урупского муниципального района Карачаево-Черкесской Республики</t>
  </si>
  <si>
    <t>1 14 06013 10 0000 430</t>
  </si>
  <si>
    <t>321</t>
  </si>
  <si>
    <t>354</t>
  </si>
  <si>
    <t>357</t>
  </si>
  <si>
    <t>825</t>
  </si>
  <si>
    <t>842</t>
  </si>
  <si>
    <t>Управление Федеральной службы государственной регистрации, кадастра и картографии по Карачаево-Черкесской Республике</t>
  </si>
  <si>
    <t>Финансовое управление администрации Урупского муниципального района</t>
  </si>
  <si>
    <t>Управление инспекции по государственному надзору за техническим состоянием самоходных машин и других видов техники Карачаево-Черкесской Республики</t>
  </si>
  <si>
    <t>Управление охраны окружающей среды и водных ресурсов Карачаево-Черкесской Республики</t>
  </si>
  <si>
    <t>352</t>
  </si>
  <si>
    <t>2 07 05020 05 0000 180</t>
  </si>
  <si>
    <t>Муниципальное казенное учреждение дополнительного образования "Детская школа искусств Урупского муницпального района"</t>
  </si>
  <si>
    <t>Муниципальное казенное учреждение "Отдел образования администрации Урупского муниципального района Карачаево-Черкесской Республики"</t>
  </si>
  <si>
    <t>Министерство внутренних дел по Карачаево-Черкесской Республике</t>
  </si>
  <si>
    <t>Кавказский отдел Азово-Черноморского Территориального управления Федерального агенства по рыболовству</t>
  </si>
  <si>
    <t xml:space="preserve">Код бюджетной классификации Российской Федерации                      </t>
  </si>
  <si>
    <t>Доходы бюджета Урупского муниципального района за 2014 год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</si>
  <si>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</si>
  <si>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</si>
  <si>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Приложение 2</t>
  </si>
  <si>
    <t xml:space="preserve">2 19 05000 05 0000 151 </t>
  </si>
  <si>
    <t>Возврат остатков субсидий и иных межбюджетных трансфертов, имеющих целевое назначение, прошлых лет из бюджетов муниципальных районов</t>
  </si>
  <si>
    <t xml:space="preserve">                    2015г.  № </t>
  </si>
  <si>
    <t>Субвенции бюджетам муниципальных районов на  выплату государтсвенных пособий гражданам, имеющим детей</t>
  </si>
  <si>
    <t>Управление Федеральной службы по надзору в сфере природопользования по Карачаево-Черкесской Республике</t>
  </si>
  <si>
    <t>Управление Федеральной службы по ветеринарному и фитосанитарному надзору по Карачаево-Черкесской Республике</t>
  </si>
  <si>
    <t>Управление Федерального казначейства по Карачаево-Черкесской Республике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</si>
</sst>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1">
      <alignment horizontal="left" wrapText="1"/>
      <protection/>
    </xf>
    <xf numFmtId="49" fontId="6" fillId="0" borderId="2">
      <alignment horizontal="center"/>
      <protection/>
    </xf>
    <xf numFmtId="4" fontId="6" fillId="0" borderId="2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185" fontId="8" fillId="0" borderId="12" xfId="0" applyNumberFormat="1" applyFont="1" applyFill="1" applyBorder="1" applyAlignment="1">
      <alignment horizontal="center" vertical="center" wrapText="1"/>
    </xf>
    <xf numFmtId="185" fontId="9" fillId="0" borderId="12" xfId="0" applyNumberFormat="1" applyFont="1" applyFill="1" applyBorder="1" applyAlignment="1">
      <alignment horizontal="center" vertical="center"/>
    </xf>
    <xf numFmtId="185" fontId="8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0" xfId="33" applyNumberFormat="1" applyFont="1" applyBorder="1" applyAlignment="1" applyProtection="1">
      <alignment horizontal="left" vertical="center" wrapText="1"/>
      <protection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34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34" applyNumberFormat="1" applyFont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185" fontId="8" fillId="0" borderId="12" xfId="0" applyNumberFormat="1" applyFont="1" applyBorder="1" applyAlignment="1">
      <alignment horizontal="center" vertical="center" wrapText="1"/>
    </xf>
    <xf numFmtId="185" fontId="9" fillId="0" borderId="12" xfId="0" applyNumberFormat="1" applyFont="1" applyBorder="1" applyAlignment="1">
      <alignment horizontal="center" vertical="center" wrapText="1"/>
    </xf>
    <xf numFmtId="185" fontId="9" fillId="0" borderId="12" xfId="35" applyNumberFormat="1" applyFont="1" applyBorder="1" applyAlignment="1" applyProtection="1">
      <alignment horizontal="center" vertical="center" shrinkToFit="1"/>
      <protection/>
    </xf>
    <xf numFmtId="185" fontId="10" fillId="0" borderId="12" xfId="35" applyNumberFormat="1" applyFont="1" applyBorder="1" applyAlignment="1" applyProtection="1">
      <alignment horizontal="center" vertical="center" shrinkToFit="1"/>
      <protection/>
    </xf>
    <xf numFmtId="185" fontId="10" fillId="0" borderId="12" xfId="0" applyNumberFormat="1" applyFont="1" applyFill="1" applyBorder="1" applyAlignment="1">
      <alignment horizontal="center" vertical="center"/>
    </xf>
    <xf numFmtId="185" fontId="8" fillId="0" borderId="12" xfId="35" applyNumberFormat="1" applyFont="1" applyBorder="1" applyAlignment="1" applyProtection="1">
      <alignment horizontal="center" vertical="center" shrinkToFi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2" xfId="33" applyNumberFormat="1" applyFont="1" applyBorder="1" applyAlignment="1" applyProtection="1">
      <alignment horizontal="justify" vertical="center" wrapText="1"/>
      <protection/>
    </xf>
    <xf numFmtId="49" fontId="9" fillId="0" borderId="17" xfId="34" applyNumberFormat="1" applyFont="1" applyBorder="1" applyAlignment="1" applyProtection="1">
      <alignment horizontal="center" vertical="center"/>
      <protection/>
    </xf>
    <xf numFmtId="49" fontId="9" fillId="0" borderId="18" xfId="34" applyNumberFormat="1" applyFont="1" applyBorder="1" applyAlignment="1" applyProtection="1">
      <alignment horizontal="center" vertical="center"/>
      <protection/>
    </xf>
    <xf numFmtId="0" fontId="8" fillId="0" borderId="12" xfId="33" applyNumberFormat="1" applyFont="1" applyBorder="1" applyAlignment="1" applyProtection="1">
      <alignment horizontal="justify" vertical="center" wrapText="1"/>
      <protection/>
    </xf>
    <xf numFmtId="49" fontId="8" fillId="0" borderId="19" xfId="34" applyNumberFormat="1" applyFont="1" applyBorder="1" applyAlignment="1" applyProtection="1">
      <alignment horizontal="center" vertical="center"/>
      <protection/>
    </xf>
    <xf numFmtId="49" fontId="8" fillId="0" borderId="20" xfId="34" applyNumberFormat="1" applyFont="1" applyBorder="1" applyAlignment="1" applyProtection="1">
      <alignment horizontal="center" vertical="center"/>
      <protection/>
    </xf>
    <xf numFmtId="49" fontId="8" fillId="0" borderId="21" xfId="34" applyNumberFormat="1" applyFont="1" applyBorder="1" applyAlignment="1" applyProtection="1">
      <alignment horizontal="center" vertical="center"/>
      <protection/>
    </xf>
    <xf numFmtId="49" fontId="8" fillId="0" borderId="22" xfId="34" applyNumberFormat="1" applyFont="1" applyBorder="1" applyAlignment="1" applyProtection="1">
      <alignment horizontal="center" vertical="center"/>
      <protection/>
    </xf>
    <xf numFmtId="49" fontId="9" fillId="0" borderId="21" xfId="34" applyNumberFormat="1" applyFont="1" applyBorder="1" applyAlignment="1" applyProtection="1">
      <alignment horizontal="center" vertical="center"/>
      <protection/>
    </xf>
    <xf numFmtId="49" fontId="9" fillId="0" borderId="22" xfId="34" applyNumberFormat="1" applyFont="1" applyBorder="1" applyAlignment="1" applyProtection="1">
      <alignment horizontal="center" vertical="center"/>
      <protection/>
    </xf>
    <xf numFmtId="49" fontId="9" fillId="0" borderId="19" xfId="34" applyNumberFormat="1" applyFont="1" applyBorder="1" applyAlignment="1" applyProtection="1">
      <alignment horizontal="center" vertical="center"/>
      <protection/>
    </xf>
    <xf numFmtId="49" fontId="9" fillId="0" borderId="20" xfId="34" applyNumberFormat="1" applyFont="1" applyBorder="1" applyAlignment="1" applyProtection="1">
      <alignment horizontal="center" vertical="center"/>
      <protection/>
    </xf>
    <xf numFmtId="0" fontId="9" fillId="0" borderId="12" xfId="33" applyNumberFormat="1" applyFont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justify" vertical="center" wrapText="1"/>
    </xf>
    <xf numFmtId="0" fontId="9" fillId="0" borderId="12" xfId="0" applyNumberFormat="1" applyFont="1" applyFill="1" applyBorder="1" applyAlignment="1">
      <alignment horizontal="justify" vertical="center" wrapText="1"/>
    </xf>
    <xf numFmtId="49" fontId="9" fillId="0" borderId="19" xfId="34" applyNumberFormat="1" applyFont="1" applyBorder="1" applyAlignment="1" applyProtection="1">
      <alignment horizontal="center"/>
      <protection/>
    </xf>
    <xf numFmtId="49" fontId="9" fillId="0" borderId="20" xfId="34" applyNumberFormat="1" applyFont="1" applyBorder="1" applyAlignment="1" applyProtection="1">
      <alignment horizontal="center"/>
      <protection/>
    </xf>
    <xf numFmtId="0" fontId="9" fillId="0" borderId="12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33" applyNumberFormat="1" applyFont="1" applyBorder="1" applyAlignment="1" applyProtection="1">
      <alignment horizontal="justify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justify" vertical="center" wrapText="1"/>
    </xf>
    <xf numFmtId="49" fontId="10" fillId="0" borderId="19" xfId="34" applyNumberFormat="1" applyFont="1" applyBorder="1" applyAlignment="1" applyProtection="1">
      <alignment horizontal="center" vertical="center"/>
      <protection/>
    </xf>
    <xf numFmtId="49" fontId="10" fillId="0" borderId="20" xfId="34" applyNumberFormat="1" applyFont="1" applyBorder="1" applyAlignment="1" applyProtection="1">
      <alignment horizontal="center" vertical="center"/>
      <protection/>
    </xf>
    <xf numFmtId="0" fontId="10" fillId="0" borderId="12" xfId="33" applyNumberFormat="1" applyFont="1" applyBorder="1" applyAlignment="1" applyProtection="1">
      <alignment horizontal="justify" vertical="center" wrapText="1"/>
      <protection/>
    </xf>
    <xf numFmtId="49" fontId="9" fillId="0" borderId="19" xfId="34" applyNumberFormat="1" applyFont="1" applyBorder="1" applyAlignment="1" applyProtection="1">
      <alignment vertical="center"/>
      <protection/>
    </xf>
    <xf numFmtId="49" fontId="9" fillId="0" borderId="20" xfId="34" applyNumberFormat="1" applyFont="1" applyBorder="1" applyAlignment="1" applyProtection="1">
      <alignment vertical="center"/>
      <protection/>
    </xf>
    <xf numFmtId="49" fontId="9" fillId="0" borderId="21" xfId="34" applyNumberFormat="1" applyFont="1" applyBorder="1" applyAlignment="1" applyProtection="1">
      <alignment vertical="center"/>
      <protection/>
    </xf>
    <xf numFmtId="49" fontId="9" fillId="0" borderId="22" xfId="34" applyNumberFormat="1" applyFont="1" applyBorder="1" applyAlignment="1" applyProtection="1">
      <alignment vertical="center"/>
      <protection/>
    </xf>
    <xf numFmtId="49" fontId="9" fillId="0" borderId="17" xfId="34" applyNumberFormat="1" applyFont="1" applyBorder="1" applyAlignment="1" applyProtection="1">
      <alignment vertical="center"/>
      <protection/>
    </xf>
    <xf numFmtId="49" fontId="9" fillId="0" borderId="18" xfId="34" applyNumberFormat="1" applyFont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49" fontId="9" fillId="0" borderId="14" xfId="34" applyNumberFormat="1" applyFont="1" applyBorder="1" applyAlignment="1" applyProtection="1">
      <alignment horizontal="center" vertical="center"/>
      <protection/>
    </xf>
    <xf numFmtId="49" fontId="9" fillId="0" borderId="15" xfId="34" applyNumberFormat="1" applyFont="1" applyBorder="1" applyAlignment="1" applyProtection="1">
      <alignment horizontal="center" vertical="center"/>
      <protection/>
    </xf>
    <xf numFmtId="49" fontId="9" fillId="0" borderId="16" xfId="34" applyNumberFormat="1" applyFont="1" applyBorder="1" applyAlignment="1" applyProtection="1">
      <alignment horizontal="center" vertical="center"/>
      <protection/>
    </xf>
    <xf numFmtId="49" fontId="8" fillId="0" borderId="14" xfId="34" applyNumberFormat="1" applyFont="1" applyBorder="1" applyAlignment="1" applyProtection="1">
      <alignment horizontal="center" vertical="center"/>
      <protection/>
    </xf>
    <xf numFmtId="49" fontId="8" fillId="0" borderId="15" xfId="34" applyNumberFormat="1" applyFont="1" applyBorder="1" applyAlignment="1" applyProtection="1">
      <alignment horizontal="center" vertical="center"/>
      <protection/>
    </xf>
    <xf numFmtId="49" fontId="8" fillId="0" borderId="16" xfId="34" applyNumberFormat="1" applyFont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4" xfId="33" applyNumberFormat="1" applyFont="1" applyBorder="1" applyAlignment="1" applyProtection="1">
      <alignment horizontal="left" vertical="center" wrapText="1"/>
      <protection/>
    </xf>
    <xf numFmtId="0" fontId="9" fillId="0" borderId="15" xfId="33" applyNumberFormat="1" applyFont="1" applyBorder="1" applyAlignment="1" applyProtection="1">
      <alignment horizontal="left" vertical="center" wrapText="1"/>
      <protection/>
    </xf>
    <xf numFmtId="0" fontId="9" fillId="0" borderId="16" xfId="33" applyNumberFormat="1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33" applyNumberFormat="1" applyFont="1" applyBorder="1" applyAlignment="1" applyProtection="1">
      <alignment horizontal="left" vertical="center" wrapText="1"/>
      <protection/>
    </xf>
    <xf numFmtId="0" fontId="8" fillId="0" borderId="15" xfId="33" applyNumberFormat="1" applyFont="1" applyBorder="1" applyAlignment="1" applyProtection="1">
      <alignment horizontal="left" vertical="center" wrapText="1"/>
      <protection/>
    </xf>
    <xf numFmtId="0" fontId="8" fillId="0" borderId="16" xfId="33" applyNumberFormat="1" applyFont="1" applyBorder="1" applyAlignment="1" applyProtection="1">
      <alignment horizontal="left" vertical="center" wrapText="1"/>
      <protection/>
    </xf>
    <xf numFmtId="0" fontId="9" fillId="0" borderId="14" xfId="33" applyNumberFormat="1" applyFont="1" applyBorder="1" applyAlignment="1" applyProtection="1">
      <alignment horizontal="left" wrapText="1"/>
      <protection/>
    </xf>
    <xf numFmtId="0" fontId="9" fillId="0" borderId="15" xfId="33" applyNumberFormat="1" applyFont="1" applyBorder="1" applyAlignment="1" applyProtection="1">
      <alignment horizontal="left" wrapText="1"/>
      <protection/>
    </xf>
    <xf numFmtId="0" fontId="9" fillId="0" borderId="16" xfId="33" applyNumberFormat="1" applyFont="1" applyBorder="1" applyAlignment="1" applyProtection="1">
      <alignment horizontal="left" wrapText="1"/>
      <protection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4" xfId="34"/>
    <cellStyle name="xl5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zoomScale="79" zoomScaleNormal="79" zoomScalePageLayoutView="0" workbookViewId="0" topLeftCell="A106">
      <selection activeCell="J71" sqref="J71"/>
    </sheetView>
  </sheetViews>
  <sheetFormatPr defaultColWidth="9.140625" defaultRowHeight="12.75"/>
  <cols>
    <col min="3" max="3" width="7.8515625" style="0" customWidth="1"/>
    <col min="6" max="6" width="12.140625" style="0" customWidth="1"/>
    <col min="8" max="8" width="6.28125" style="0" customWidth="1"/>
    <col min="9" max="9" width="12.140625" style="0" customWidth="1"/>
    <col min="10" max="10" width="15.7109375" style="0" customWidth="1"/>
  </cols>
  <sheetData>
    <row r="1" spans="1:10" ht="15.75">
      <c r="A1" s="25"/>
      <c r="B1" s="25"/>
      <c r="C1" s="25"/>
      <c r="D1" s="25"/>
      <c r="E1" s="26"/>
      <c r="F1" s="26"/>
      <c r="G1" s="85" t="s">
        <v>79</v>
      </c>
      <c r="H1" s="85"/>
      <c r="I1" s="85"/>
      <c r="J1" s="25"/>
    </row>
    <row r="2" spans="1:10" ht="12.75" customHeight="1">
      <c r="A2" s="25"/>
      <c r="B2" s="25"/>
      <c r="C2" s="25"/>
      <c r="D2" s="25"/>
      <c r="E2" s="25"/>
      <c r="F2" s="26"/>
      <c r="G2" s="85" t="s">
        <v>48</v>
      </c>
      <c r="H2" s="85"/>
      <c r="I2" s="85"/>
      <c r="J2" s="25"/>
    </row>
    <row r="3" spans="1:10" ht="15.75">
      <c r="A3" s="25"/>
      <c r="B3" s="25"/>
      <c r="C3" s="25"/>
      <c r="D3" s="25"/>
      <c r="E3" s="25"/>
      <c r="F3" s="26"/>
      <c r="G3" s="26" t="s">
        <v>45</v>
      </c>
      <c r="H3" s="26"/>
      <c r="I3" s="26"/>
      <c r="J3" s="25"/>
    </row>
    <row r="4" spans="1:10" ht="15.75" customHeight="1">
      <c r="A4" s="25"/>
      <c r="B4" s="25"/>
      <c r="C4" s="25"/>
      <c r="D4" s="25"/>
      <c r="E4" s="25"/>
      <c r="F4" s="26"/>
      <c r="G4" s="26" t="s">
        <v>269</v>
      </c>
      <c r="H4" s="26"/>
      <c r="I4" s="26"/>
      <c r="J4" s="25"/>
    </row>
    <row r="5" spans="1:10" ht="12.75" customHeight="1">
      <c r="A5" s="25"/>
      <c r="B5" s="25"/>
      <c r="C5" s="25"/>
      <c r="D5" s="25"/>
      <c r="E5" s="25"/>
      <c r="F5" s="26"/>
      <c r="G5" s="27"/>
      <c r="H5" s="27"/>
      <c r="I5" s="27"/>
      <c r="J5" s="25"/>
    </row>
    <row r="6" spans="1:10" ht="15.75">
      <c r="A6" s="86" t="s">
        <v>263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5.75">
      <c r="A7" s="86" t="s">
        <v>264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5.75">
      <c r="A8" s="86" t="s">
        <v>265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5.75">
      <c r="A9" s="25"/>
      <c r="B9" s="25"/>
      <c r="C9" s="25"/>
      <c r="D9" s="25"/>
      <c r="E9" s="25"/>
      <c r="F9" s="25"/>
      <c r="G9" s="25"/>
      <c r="H9" s="25"/>
      <c r="I9" s="25"/>
      <c r="J9" s="28" t="s">
        <v>3</v>
      </c>
    </row>
    <row r="10" spans="1:10" ht="12.75" customHeight="1">
      <c r="A10" s="87" t="s">
        <v>262</v>
      </c>
      <c r="B10" s="87"/>
      <c r="C10" s="88"/>
      <c r="D10" s="87" t="s">
        <v>229</v>
      </c>
      <c r="E10" s="87"/>
      <c r="F10" s="87"/>
      <c r="G10" s="87"/>
      <c r="H10" s="87"/>
      <c r="I10" s="87"/>
      <c r="J10" s="87" t="s">
        <v>81</v>
      </c>
    </row>
    <row r="11" spans="1:10" ht="12.75" customHeight="1">
      <c r="A11" s="87"/>
      <c r="B11" s="87"/>
      <c r="C11" s="88"/>
      <c r="D11" s="87"/>
      <c r="E11" s="87"/>
      <c r="F11" s="87"/>
      <c r="G11" s="87"/>
      <c r="H11" s="87"/>
      <c r="I11" s="87"/>
      <c r="J11" s="87"/>
    </row>
    <row r="12" spans="1:10" ht="61.5" customHeight="1">
      <c r="A12" s="87"/>
      <c r="B12" s="87"/>
      <c r="C12" s="88"/>
      <c r="D12" s="87"/>
      <c r="E12" s="87"/>
      <c r="F12" s="87"/>
      <c r="G12" s="87"/>
      <c r="H12" s="87"/>
      <c r="I12" s="87"/>
      <c r="J12" s="87"/>
    </row>
    <row r="13" spans="1:10" ht="15" customHeight="1">
      <c r="A13" s="87">
        <v>1</v>
      </c>
      <c r="B13" s="87"/>
      <c r="C13" s="88"/>
      <c r="D13" s="87">
        <v>2</v>
      </c>
      <c r="E13" s="87"/>
      <c r="F13" s="87"/>
      <c r="G13" s="87"/>
      <c r="H13" s="87"/>
      <c r="I13" s="87"/>
      <c r="J13" s="21">
        <v>4</v>
      </c>
    </row>
    <row r="14" spans="1:10" s="4" customFormat="1" ht="18" customHeight="1">
      <c r="A14" s="73" t="s">
        <v>14</v>
      </c>
      <c r="B14" s="73"/>
      <c r="C14" s="46"/>
      <c r="D14" s="49" t="s">
        <v>15</v>
      </c>
      <c r="E14" s="49"/>
      <c r="F14" s="49"/>
      <c r="G14" s="49"/>
      <c r="H14" s="49"/>
      <c r="I14" s="49"/>
      <c r="J14" s="22">
        <f>J15+J21+J27+J33+J36+J39+J48+J54+J63+J70+J88</f>
        <v>45128.8</v>
      </c>
    </row>
    <row r="15" spans="1:10" s="4" customFormat="1" ht="14.25" customHeight="1">
      <c r="A15" s="73" t="s">
        <v>16</v>
      </c>
      <c r="B15" s="73"/>
      <c r="C15" s="46"/>
      <c r="D15" s="49" t="s">
        <v>17</v>
      </c>
      <c r="E15" s="49"/>
      <c r="F15" s="49"/>
      <c r="G15" s="49"/>
      <c r="H15" s="49"/>
      <c r="I15" s="49"/>
      <c r="J15" s="22">
        <f>J16</f>
        <v>26623.1</v>
      </c>
    </row>
    <row r="16" spans="1:10" s="7" customFormat="1" ht="14.25" customHeight="1">
      <c r="A16" s="73" t="s">
        <v>18</v>
      </c>
      <c r="B16" s="73"/>
      <c r="C16" s="46"/>
      <c r="D16" s="49" t="s">
        <v>19</v>
      </c>
      <c r="E16" s="49"/>
      <c r="F16" s="49"/>
      <c r="G16" s="49"/>
      <c r="H16" s="49"/>
      <c r="I16" s="49"/>
      <c r="J16" s="24">
        <v>26623.1</v>
      </c>
    </row>
    <row r="17" spans="1:10" s="4" customFormat="1" ht="96.75" customHeight="1">
      <c r="A17" s="75" t="s">
        <v>123</v>
      </c>
      <c r="B17" s="76"/>
      <c r="C17" s="76"/>
      <c r="D17" s="90" t="s">
        <v>127</v>
      </c>
      <c r="E17" s="90"/>
      <c r="F17" s="90"/>
      <c r="G17" s="90"/>
      <c r="H17" s="90"/>
      <c r="I17" s="90"/>
      <c r="J17" s="42">
        <v>26477.2</v>
      </c>
    </row>
    <row r="18" spans="1:10" s="4" customFormat="1" ht="149.25" customHeight="1">
      <c r="A18" s="75" t="s">
        <v>124</v>
      </c>
      <c r="B18" s="76"/>
      <c r="C18" s="76"/>
      <c r="D18" s="90" t="s">
        <v>128</v>
      </c>
      <c r="E18" s="90"/>
      <c r="F18" s="90"/>
      <c r="G18" s="90"/>
      <c r="H18" s="90"/>
      <c r="I18" s="90"/>
      <c r="J18" s="42">
        <v>102.1</v>
      </c>
    </row>
    <row r="19" spans="1:10" s="4" customFormat="1" ht="71.25" customHeight="1">
      <c r="A19" s="75" t="s">
        <v>125</v>
      </c>
      <c r="B19" s="76"/>
      <c r="C19" s="76"/>
      <c r="D19" s="90" t="s">
        <v>129</v>
      </c>
      <c r="E19" s="90"/>
      <c r="F19" s="90"/>
      <c r="G19" s="90"/>
      <c r="H19" s="90"/>
      <c r="I19" s="90"/>
      <c r="J19" s="42">
        <v>39.3</v>
      </c>
    </row>
    <row r="20" spans="1:10" s="4" customFormat="1" ht="119.25" customHeight="1">
      <c r="A20" s="75" t="s">
        <v>126</v>
      </c>
      <c r="B20" s="76"/>
      <c r="C20" s="76"/>
      <c r="D20" s="90" t="s">
        <v>130</v>
      </c>
      <c r="E20" s="90"/>
      <c r="F20" s="90"/>
      <c r="G20" s="90"/>
      <c r="H20" s="90"/>
      <c r="I20" s="90"/>
      <c r="J20" s="42">
        <v>4.5</v>
      </c>
    </row>
    <row r="21" spans="1:10" s="4" customFormat="1" ht="56.25" customHeight="1">
      <c r="A21" s="73" t="s">
        <v>110</v>
      </c>
      <c r="B21" s="73"/>
      <c r="C21" s="46"/>
      <c r="D21" s="89" t="s">
        <v>111</v>
      </c>
      <c r="E21" s="89"/>
      <c r="F21" s="89"/>
      <c r="G21" s="89"/>
      <c r="H21" s="89"/>
      <c r="I21" s="89"/>
      <c r="J21" s="22">
        <f>J22</f>
        <v>566.5</v>
      </c>
    </row>
    <row r="22" spans="1:10" s="7" customFormat="1" ht="45.75" customHeight="1">
      <c r="A22" s="73" t="s">
        <v>112</v>
      </c>
      <c r="B22" s="73"/>
      <c r="C22" s="46"/>
      <c r="D22" s="89" t="s">
        <v>113</v>
      </c>
      <c r="E22" s="89"/>
      <c r="F22" s="89"/>
      <c r="G22" s="89"/>
      <c r="H22" s="89"/>
      <c r="I22" s="89"/>
      <c r="J22" s="24">
        <v>566.5</v>
      </c>
    </row>
    <row r="23" spans="1:10" s="4" customFormat="1" ht="97.5" customHeight="1">
      <c r="A23" s="70" t="s">
        <v>135</v>
      </c>
      <c r="B23" s="71"/>
      <c r="C23" s="71"/>
      <c r="D23" s="60" t="s">
        <v>131</v>
      </c>
      <c r="E23" s="60"/>
      <c r="F23" s="60"/>
      <c r="G23" s="60"/>
      <c r="H23" s="60"/>
      <c r="I23" s="60"/>
      <c r="J23" s="42">
        <v>213.8</v>
      </c>
    </row>
    <row r="24" spans="1:10" s="4" customFormat="1" ht="127.5" customHeight="1">
      <c r="A24" s="68" t="s">
        <v>136</v>
      </c>
      <c r="B24" s="69"/>
      <c r="C24" s="69"/>
      <c r="D24" s="60" t="s">
        <v>132</v>
      </c>
      <c r="E24" s="60"/>
      <c r="F24" s="60"/>
      <c r="G24" s="60"/>
      <c r="H24" s="60"/>
      <c r="I24" s="60"/>
      <c r="J24" s="42">
        <v>4.8</v>
      </c>
    </row>
    <row r="25" spans="1:10" s="4" customFormat="1" ht="99" customHeight="1">
      <c r="A25" s="68" t="s">
        <v>137</v>
      </c>
      <c r="B25" s="69"/>
      <c r="C25" s="69"/>
      <c r="D25" s="60" t="s">
        <v>133</v>
      </c>
      <c r="E25" s="60"/>
      <c r="F25" s="60"/>
      <c r="G25" s="60"/>
      <c r="H25" s="60"/>
      <c r="I25" s="60"/>
      <c r="J25" s="42">
        <v>366.3</v>
      </c>
    </row>
    <row r="26" spans="1:10" s="4" customFormat="1" ht="102.75" customHeight="1">
      <c r="A26" s="61" t="s">
        <v>138</v>
      </c>
      <c r="B26" s="62"/>
      <c r="C26" s="62"/>
      <c r="D26" s="60" t="s">
        <v>134</v>
      </c>
      <c r="E26" s="60"/>
      <c r="F26" s="60"/>
      <c r="G26" s="60"/>
      <c r="H26" s="60"/>
      <c r="I26" s="60"/>
      <c r="J26" s="42">
        <v>-18.4</v>
      </c>
    </row>
    <row r="27" spans="1:10" s="4" customFormat="1" ht="12.75" customHeight="1">
      <c r="A27" s="73" t="s">
        <v>20</v>
      </c>
      <c r="B27" s="73"/>
      <c r="C27" s="46"/>
      <c r="D27" s="49" t="s">
        <v>21</v>
      </c>
      <c r="E27" s="49"/>
      <c r="F27" s="49"/>
      <c r="G27" s="49"/>
      <c r="H27" s="49"/>
      <c r="I27" s="49"/>
      <c r="J27" s="22">
        <f>J28+J31</f>
        <v>1479.5</v>
      </c>
    </row>
    <row r="28" spans="1:10" s="7" customFormat="1" ht="40.5" customHeight="1">
      <c r="A28" s="91" t="s">
        <v>22</v>
      </c>
      <c r="B28" s="91"/>
      <c r="C28" s="92"/>
      <c r="D28" s="89" t="s">
        <v>23</v>
      </c>
      <c r="E28" s="89"/>
      <c r="F28" s="89"/>
      <c r="G28" s="89"/>
      <c r="H28" s="89"/>
      <c r="I28" s="89"/>
      <c r="J28" s="24">
        <v>1408.9</v>
      </c>
    </row>
    <row r="29" spans="1:10" s="4" customFormat="1" ht="30.75" customHeight="1">
      <c r="A29" s="70" t="s">
        <v>140</v>
      </c>
      <c r="B29" s="71"/>
      <c r="C29" s="71"/>
      <c r="D29" s="60" t="s">
        <v>23</v>
      </c>
      <c r="E29" s="60"/>
      <c r="F29" s="60"/>
      <c r="G29" s="60"/>
      <c r="H29" s="60"/>
      <c r="I29" s="60"/>
      <c r="J29" s="42">
        <v>1403.5</v>
      </c>
    </row>
    <row r="30" spans="1:10" s="4" customFormat="1" ht="58.5" customHeight="1">
      <c r="A30" s="61" t="s">
        <v>141</v>
      </c>
      <c r="B30" s="62"/>
      <c r="C30" s="62"/>
      <c r="D30" s="60" t="s">
        <v>139</v>
      </c>
      <c r="E30" s="60"/>
      <c r="F30" s="60"/>
      <c r="G30" s="60"/>
      <c r="H30" s="60"/>
      <c r="I30" s="60"/>
      <c r="J30" s="42">
        <v>5.4</v>
      </c>
    </row>
    <row r="31" spans="1:10" s="7" customFormat="1" ht="14.25" customHeight="1">
      <c r="A31" s="91" t="s">
        <v>24</v>
      </c>
      <c r="B31" s="91"/>
      <c r="C31" s="92"/>
      <c r="D31" s="89" t="s">
        <v>25</v>
      </c>
      <c r="E31" s="89"/>
      <c r="F31" s="89"/>
      <c r="G31" s="89"/>
      <c r="H31" s="89"/>
      <c r="I31" s="89"/>
      <c r="J31" s="24">
        <v>70.6</v>
      </c>
    </row>
    <row r="32" spans="1:10" s="4" customFormat="1" ht="14.25" customHeight="1">
      <c r="A32" s="82" t="s">
        <v>142</v>
      </c>
      <c r="B32" s="83"/>
      <c r="C32" s="83"/>
      <c r="D32" s="60" t="s">
        <v>25</v>
      </c>
      <c r="E32" s="60"/>
      <c r="F32" s="60"/>
      <c r="G32" s="60"/>
      <c r="H32" s="60"/>
      <c r="I32" s="60"/>
      <c r="J32" s="42">
        <v>70.6</v>
      </c>
    </row>
    <row r="33" spans="1:10" s="4" customFormat="1" ht="18" customHeight="1">
      <c r="A33" s="73" t="s">
        <v>26</v>
      </c>
      <c r="B33" s="73"/>
      <c r="C33" s="46"/>
      <c r="D33" s="49" t="s">
        <v>27</v>
      </c>
      <c r="E33" s="49"/>
      <c r="F33" s="49"/>
      <c r="G33" s="49"/>
      <c r="H33" s="49"/>
      <c r="I33" s="49"/>
      <c r="J33" s="22">
        <f>J34</f>
        <v>5610.5</v>
      </c>
    </row>
    <row r="34" spans="1:10" s="7" customFormat="1" ht="18" customHeight="1">
      <c r="A34" s="73" t="s">
        <v>28</v>
      </c>
      <c r="B34" s="73"/>
      <c r="C34" s="46"/>
      <c r="D34" s="49" t="s">
        <v>29</v>
      </c>
      <c r="E34" s="49"/>
      <c r="F34" s="49"/>
      <c r="G34" s="49"/>
      <c r="H34" s="49"/>
      <c r="I34" s="49"/>
      <c r="J34" s="24">
        <v>5610.5</v>
      </c>
    </row>
    <row r="35" spans="1:10" s="4" customFormat="1" ht="51.75" customHeight="1">
      <c r="A35" s="75" t="s">
        <v>144</v>
      </c>
      <c r="B35" s="76"/>
      <c r="C35" s="76"/>
      <c r="D35" s="84" t="s">
        <v>143</v>
      </c>
      <c r="E35" s="84"/>
      <c r="F35" s="84"/>
      <c r="G35" s="84"/>
      <c r="H35" s="84"/>
      <c r="I35" s="84"/>
      <c r="J35" s="23">
        <v>5610.5</v>
      </c>
    </row>
    <row r="36" spans="1:10" s="4" customFormat="1" ht="20.25" customHeight="1">
      <c r="A36" s="73" t="s">
        <v>30</v>
      </c>
      <c r="B36" s="73"/>
      <c r="C36" s="46"/>
      <c r="D36" s="49" t="s">
        <v>31</v>
      </c>
      <c r="E36" s="49"/>
      <c r="F36" s="49"/>
      <c r="G36" s="49"/>
      <c r="H36" s="49"/>
      <c r="I36" s="49"/>
      <c r="J36" s="24">
        <v>957.3</v>
      </c>
    </row>
    <row r="37" spans="1:10" s="8" customFormat="1" ht="57.75" customHeight="1">
      <c r="A37" s="94" t="s">
        <v>147</v>
      </c>
      <c r="B37" s="95"/>
      <c r="C37" s="95"/>
      <c r="D37" s="96" t="s">
        <v>145</v>
      </c>
      <c r="E37" s="96"/>
      <c r="F37" s="96"/>
      <c r="G37" s="96"/>
      <c r="H37" s="96"/>
      <c r="I37" s="96"/>
      <c r="J37" s="43">
        <v>957.3</v>
      </c>
    </row>
    <row r="38" spans="1:10" s="4" customFormat="1" ht="81" customHeight="1">
      <c r="A38" s="61" t="s">
        <v>148</v>
      </c>
      <c r="B38" s="62"/>
      <c r="C38" s="62"/>
      <c r="D38" s="60" t="s">
        <v>146</v>
      </c>
      <c r="E38" s="60"/>
      <c r="F38" s="60"/>
      <c r="G38" s="60"/>
      <c r="H38" s="60"/>
      <c r="I38" s="60"/>
      <c r="J38" s="42">
        <v>957.3</v>
      </c>
    </row>
    <row r="39" spans="1:10" s="4" customFormat="1" ht="68.25" customHeight="1">
      <c r="A39" s="73" t="s">
        <v>9</v>
      </c>
      <c r="B39" s="73"/>
      <c r="C39" s="46"/>
      <c r="D39" s="74" t="s">
        <v>32</v>
      </c>
      <c r="E39" s="74"/>
      <c r="F39" s="74"/>
      <c r="G39" s="74"/>
      <c r="H39" s="74"/>
      <c r="I39" s="74"/>
      <c r="J39" s="22">
        <f>J40+J46</f>
        <v>2173</v>
      </c>
    </row>
    <row r="40" spans="1:10" s="4" customFormat="1" ht="135" customHeight="1">
      <c r="A40" s="46" t="s">
        <v>150</v>
      </c>
      <c r="B40" s="47"/>
      <c r="C40" s="47"/>
      <c r="D40" s="74" t="s">
        <v>149</v>
      </c>
      <c r="E40" s="74"/>
      <c r="F40" s="74"/>
      <c r="G40" s="74"/>
      <c r="H40" s="74"/>
      <c r="I40" s="74"/>
      <c r="J40" s="22">
        <f>J41+J43</f>
        <v>2169.4</v>
      </c>
    </row>
    <row r="41" spans="1:10" s="8" customFormat="1" ht="105.75" customHeight="1">
      <c r="A41" s="78" t="s">
        <v>42</v>
      </c>
      <c r="B41" s="78"/>
      <c r="C41" s="79"/>
      <c r="D41" s="93" t="s">
        <v>49</v>
      </c>
      <c r="E41" s="93"/>
      <c r="F41" s="93"/>
      <c r="G41" s="93"/>
      <c r="H41" s="93"/>
      <c r="I41" s="93"/>
      <c r="J41" s="44">
        <v>1875.2</v>
      </c>
    </row>
    <row r="42" spans="1:10" s="4" customFormat="1" ht="107.25" customHeight="1">
      <c r="A42" s="75" t="s">
        <v>152</v>
      </c>
      <c r="B42" s="76"/>
      <c r="C42" s="76"/>
      <c r="D42" s="81" t="s">
        <v>151</v>
      </c>
      <c r="E42" s="81"/>
      <c r="F42" s="81"/>
      <c r="G42" s="81"/>
      <c r="H42" s="81"/>
      <c r="I42" s="81"/>
      <c r="J42" s="23">
        <v>1875.2</v>
      </c>
    </row>
    <row r="43" spans="1:10" s="8" customFormat="1" ht="123" customHeight="1">
      <c r="A43" s="78" t="s">
        <v>50</v>
      </c>
      <c r="B43" s="78"/>
      <c r="C43" s="79"/>
      <c r="D43" s="80" t="s">
        <v>0</v>
      </c>
      <c r="E43" s="80"/>
      <c r="F43" s="80"/>
      <c r="G43" s="80"/>
      <c r="H43" s="80"/>
      <c r="I43" s="80"/>
      <c r="J43" s="44">
        <v>294.2</v>
      </c>
    </row>
    <row r="44" spans="1:10" s="4" customFormat="1" ht="107.25" customHeight="1">
      <c r="A44" s="75" t="s">
        <v>154</v>
      </c>
      <c r="B44" s="76"/>
      <c r="C44" s="76"/>
      <c r="D44" s="77" t="s">
        <v>153</v>
      </c>
      <c r="E44" s="77"/>
      <c r="F44" s="77"/>
      <c r="G44" s="77"/>
      <c r="H44" s="77"/>
      <c r="I44" s="77"/>
      <c r="J44" s="23">
        <v>294.2</v>
      </c>
    </row>
    <row r="45" spans="1:10" s="7" customFormat="1" ht="120.75" customHeight="1">
      <c r="A45" s="46" t="s">
        <v>156</v>
      </c>
      <c r="B45" s="47"/>
      <c r="C45" s="47"/>
      <c r="D45" s="74" t="s">
        <v>155</v>
      </c>
      <c r="E45" s="74"/>
      <c r="F45" s="74"/>
      <c r="G45" s="74"/>
      <c r="H45" s="74"/>
      <c r="I45" s="74"/>
      <c r="J45" s="24">
        <f>J46</f>
        <v>3.6</v>
      </c>
    </row>
    <row r="46" spans="1:10" s="8" customFormat="1" ht="78" customHeight="1">
      <c r="A46" s="78" t="s">
        <v>114</v>
      </c>
      <c r="B46" s="78"/>
      <c r="C46" s="79"/>
      <c r="D46" s="80" t="s">
        <v>115</v>
      </c>
      <c r="E46" s="80"/>
      <c r="F46" s="80"/>
      <c r="G46" s="80"/>
      <c r="H46" s="80"/>
      <c r="I46" s="80"/>
      <c r="J46" s="44">
        <f>J47</f>
        <v>3.6</v>
      </c>
    </row>
    <row r="47" spans="1:10" s="4" customFormat="1" ht="121.5" customHeight="1">
      <c r="A47" s="75" t="s">
        <v>158</v>
      </c>
      <c r="B47" s="76"/>
      <c r="C47" s="76"/>
      <c r="D47" s="77" t="s">
        <v>157</v>
      </c>
      <c r="E47" s="77"/>
      <c r="F47" s="77"/>
      <c r="G47" s="77"/>
      <c r="H47" s="77"/>
      <c r="I47" s="77"/>
      <c r="J47" s="23">
        <v>3.6</v>
      </c>
    </row>
    <row r="48" spans="1:10" s="4" customFormat="1" ht="33" customHeight="1">
      <c r="A48" s="73" t="s">
        <v>10</v>
      </c>
      <c r="B48" s="73"/>
      <c r="C48" s="46"/>
      <c r="D48" s="89" t="s">
        <v>33</v>
      </c>
      <c r="E48" s="89"/>
      <c r="F48" s="89"/>
      <c r="G48" s="89"/>
      <c r="H48" s="89"/>
      <c r="I48" s="89"/>
      <c r="J48" s="22">
        <f>J49</f>
        <v>3631.4</v>
      </c>
    </row>
    <row r="49" spans="1:10" s="7" customFormat="1" ht="29.25" customHeight="1">
      <c r="A49" s="91" t="s">
        <v>11</v>
      </c>
      <c r="B49" s="91"/>
      <c r="C49" s="92"/>
      <c r="D49" s="89" t="s">
        <v>34</v>
      </c>
      <c r="E49" s="89"/>
      <c r="F49" s="89"/>
      <c r="G49" s="89"/>
      <c r="H49" s="89"/>
      <c r="I49" s="89"/>
      <c r="J49" s="22">
        <f>SUM(J50:J53)</f>
        <v>3631.4</v>
      </c>
    </row>
    <row r="50" spans="1:10" s="4" customFormat="1" ht="54" customHeight="1">
      <c r="A50" s="97" t="s">
        <v>163</v>
      </c>
      <c r="B50" s="98"/>
      <c r="C50" s="98"/>
      <c r="D50" s="60" t="s">
        <v>159</v>
      </c>
      <c r="E50" s="60"/>
      <c r="F50" s="60"/>
      <c r="G50" s="60"/>
      <c r="H50" s="60"/>
      <c r="I50" s="60"/>
      <c r="J50" s="42">
        <v>38.2</v>
      </c>
    </row>
    <row r="51" spans="1:10" s="4" customFormat="1" ht="45" customHeight="1">
      <c r="A51" s="99" t="s">
        <v>164</v>
      </c>
      <c r="B51" s="100"/>
      <c r="C51" s="100"/>
      <c r="D51" s="60" t="s">
        <v>160</v>
      </c>
      <c r="E51" s="60"/>
      <c r="F51" s="60"/>
      <c r="G51" s="60"/>
      <c r="H51" s="60"/>
      <c r="I51" s="60"/>
      <c r="J51" s="42">
        <v>5.9</v>
      </c>
    </row>
    <row r="52" spans="1:10" s="4" customFormat="1" ht="39.75" customHeight="1">
      <c r="A52" s="99" t="s">
        <v>165</v>
      </c>
      <c r="B52" s="100"/>
      <c r="C52" s="100"/>
      <c r="D52" s="60" t="s">
        <v>161</v>
      </c>
      <c r="E52" s="60"/>
      <c r="F52" s="60"/>
      <c r="G52" s="60"/>
      <c r="H52" s="60"/>
      <c r="I52" s="60"/>
      <c r="J52" s="42">
        <v>575.8</v>
      </c>
    </row>
    <row r="53" spans="1:10" s="4" customFormat="1" ht="38.25" customHeight="1">
      <c r="A53" s="101" t="s">
        <v>166</v>
      </c>
      <c r="B53" s="102"/>
      <c r="C53" s="102"/>
      <c r="D53" s="60" t="s">
        <v>162</v>
      </c>
      <c r="E53" s="60"/>
      <c r="F53" s="60"/>
      <c r="G53" s="60"/>
      <c r="H53" s="60"/>
      <c r="I53" s="60"/>
      <c r="J53" s="42">
        <v>3011.5</v>
      </c>
    </row>
    <row r="54" spans="1:10" s="4" customFormat="1" ht="48.75" customHeight="1">
      <c r="A54" s="91" t="s">
        <v>71</v>
      </c>
      <c r="B54" s="91"/>
      <c r="C54" s="92"/>
      <c r="D54" s="89" t="s">
        <v>1</v>
      </c>
      <c r="E54" s="89"/>
      <c r="F54" s="89"/>
      <c r="G54" s="89"/>
      <c r="H54" s="89"/>
      <c r="I54" s="89"/>
      <c r="J54" s="22">
        <f>J55+J58</f>
        <v>2674.9</v>
      </c>
    </row>
    <row r="55" spans="1:10" s="7" customFormat="1" ht="21" customHeight="1">
      <c r="A55" s="91" t="s">
        <v>179</v>
      </c>
      <c r="B55" s="91"/>
      <c r="C55" s="92"/>
      <c r="D55" s="89" t="s">
        <v>116</v>
      </c>
      <c r="E55" s="89"/>
      <c r="F55" s="89"/>
      <c r="G55" s="89"/>
      <c r="H55" s="89"/>
      <c r="I55" s="89"/>
      <c r="J55" s="24">
        <f>J56</f>
        <v>2416.4</v>
      </c>
    </row>
    <row r="56" spans="1:10" s="4" customFormat="1" ht="35.25" customHeight="1">
      <c r="A56" s="70" t="s">
        <v>169</v>
      </c>
      <c r="B56" s="71"/>
      <c r="C56" s="71"/>
      <c r="D56" s="60" t="s">
        <v>167</v>
      </c>
      <c r="E56" s="60"/>
      <c r="F56" s="60"/>
      <c r="G56" s="60"/>
      <c r="H56" s="60"/>
      <c r="I56" s="60"/>
      <c r="J56" s="42">
        <f>J57</f>
        <v>2416.4</v>
      </c>
    </row>
    <row r="57" spans="1:10" s="4" customFormat="1" ht="59.25" customHeight="1">
      <c r="A57" s="61" t="s">
        <v>170</v>
      </c>
      <c r="B57" s="62"/>
      <c r="C57" s="62"/>
      <c r="D57" s="60" t="s">
        <v>168</v>
      </c>
      <c r="E57" s="60"/>
      <c r="F57" s="60"/>
      <c r="G57" s="60"/>
      <c r="H57" s="60"/>
      <c r="I57" s="60"/>
      <c r="J57" s="42">
        <v>2416.4</v>
      </c>
    </row>
    <row r="58" spans="1:10" s="7" customFormat="1" ht="17.25" customHeight="1">
      <c r="A58" s="91" t="s">
        <v>117</v>
      </c>
      <c r="B58" s="91"/>
      <c r="C58" s="92"/>
      <c r="D58" s="89" t="s">
        <v>118</v>
      </c>
      <c r="E58" s="89"/>
      <c r="F58" s="89"/>
      <c r="G58" s="89"/>
      <c r="H58" s="89"/>
      <c r="I58" s="89"/>
      <c r="J58" s="22">
        <f>J59+J61</f>
        <v>258.5</v>
      </c>
    </row>
    <row r="59" spans="1:10" s="9" customFormat="1" ht="51" customHeight="1">
      <c r="A59" s="70" t="s">
        <v>175</v>
      </c>
      <c r="B59" s="71"/>
      <c r="C59" s="71"/>
      <c r="D59" s="60" t="s">
        <v>171</v>
      </c>
      <c r="E59" s="60"/>
      <c r="F59" s="60"/>
      <c r="G59" s="60"/>
      <c r="H59" s="60"/>
      <c r="I59" s="60"/>
      <c r="J59" s="42">
        <f>J60</f>
        <v>257</v>
      </c>
    </row>
    <row r="60" spans="1:10" s="4" customFormat="1" ht="53.25" customHeight="1">
      <c r="A60" s="68" t="s">
        <v>176</v>
      </c>
      <c r="B60" s="69"/>
      <c r="C60" s="69"/>
      <c r="D60" s="60" t="s">
        <v>172</v>
      </c>
      <c r="E60" s="60"/>
      <c r="F60" s="60"/>
      <c r="G60" s="60"/>
      <c r="H60" s="60"/>
      <c r="I60" s="60"/>
      <c r="J60" s="42">
        <v>257</v>
      </c>
    </row>
    <row r="61" spans="1:10" s="4" customFormat="1" ht="33" customHeight="1">
      <c r="A61" s="68" t="s">
        <v>177</v>
      </c>
      <c r="B61" s="69"/>
      <c r="C61" s="69"/>
      <c r="D61" s="60" t="s">
        <v>173</v>
      </c>
      <c r="E61" s="60"/>
      <c r="F61" s="60"/>
      <c r="G61" s="60"/>
      <c r="H61" s="60"/>
      <c r="I61" s="60"/>
      <c r="J61" s="42">
        <f>J62</f>
        <v>1.5</v>
      </c>
    </row>
    <row r="62" spans="1:10" s="4" customFormat="1" ht="40.5" customHeight="1">
      <c r="A62" s="61" t="s">
        <v>178</v>
      </c>
      <c r="B62" s="62"/>
      <c r="C62" s="62"/>
      <c r="D62" s="60" t="s">
        <v>174</v>
      </c>
      <c r="E62" s="60"/>
      <c r="F62" s="60"/>
      <c r="G62" s="60"/>
      <c r="H62" s="60"/>
      <c r="I62" s="60"/>
      <c r="J62" s="42">
        <v>1.5</v>
      </c>
    </row>
    <row r="63" spans="1:10" s="4" customFormat="1" ht="44.25" customHeight="1">
      <c r="A63" s="91" t="s">
        <v>12</v>
      </c>
      <c r="B63" s="91"/>
      <c r="C63" s="92"/>
      <c r="D63" s="89" t="s">
        <v>4</v>
      </c>
      <c r="E63" s="89"/>
      <c r="F63" s="89"/>
      <c r="G63" s="89"/>
      <c r="H63" s="89"/>
      <c r="I63" s="89"/>
      <c r="J63" s="22">
        <f>J64+J67</f>
        <v>696.3</v>
      </c>
    </row>
    <row r="64" spans="1:10" s="7" customFormat="1" ht="132" customHeight="1">
      <c r="A64" s="92" t="s">
        <v>119</v>
      </c>
      <c r="B64" s="103"/>
      <c r="C64" s="103"/>
      <c r="D64" s="89" t="s">
        <v>120</v>
      </c>
      <c r="E64" s="89"/>
      <c r="F64" s="89"/>
      <c r="G64" s="89"/>
      <c r="H64" s="89"/>
      <c r="I64" s="89"/>
      <c r="J64" s="22">
        <f>J65</f>
        <v>16.8</v>
      </c>
    </row>
    <row r="65" spans="1:10" s="4" customFormat="1" ht="135.75" customHeight="1">
      <c r="A65" s="70" t="s">
        <v>182</v>
      </c>
      <c r="B65" s="71"/>
      <c r="C65" s="71"/>
      <c r="D65" s="60" t="s">
        <v>180</v>
      </c>
      <c r="E65" s="60"/>
      <c r="F65" s="60"/>
      <c r="G65" s="60"/>
      <c r="H65" s="60"/>
      <c r="I65" s="60"/>
      <c r="J65" s="42">
        <f>J66</f>
        <v>16.8</v>
      </c>
    </row>
    <row r="66" spans="1:10" s="4" customFormat="1" ht="135" customHeight="1">
      <c r="A66" s="61" t="s">
        <v>183</v>
      </c>
      <c r="B66" s="62"/>
      <c r="C66" s="62"/>
      <c r="D66" s="60" t="s">
        <v>181</v>
      </c>
      <c r="E66" s="60"/>
      <c r="F66" s="60"/>
      <c r="G66" s="60"/>
      <c r="H66" s="60"/>
      <c r="I66" s="60"/>
      <c r="J66" s="42">
        <v>16.8</v>
      </c>
    </row>
    <row r="67" spans="1:10" s="7" customFormat="1" ht="88.5" customHeight="1">
      <c r="A67" s="91" t="s">
        <v>5</v>
      </c>
      <c r="B67" s="91"/>
      <c r="C67" s="92"/>
      <c r="D67" s="89" t="s">
        <v>6</v>
      </c>
      <c r="E67" s="89"/>
      <c r="F67" s="89"/>
      <c r="G67" s="89"/>
      <c r="H67" s="89"/>
      <c r="I67" s="89"/>
      <c r="J67" s="24">
        <f>J68</f>
        <v>679.5</v>
      </c>
    </row>
    <row r="68" spans="1:10" s="4" customFormat="1" ht="56.25" customHeight="1">
      <c r="A68" s="70" t="s">
        <v>186</v>
      </c>
      <c r="B68" s="71"/>
      <c r="C68" s="71"/>
      <c r="D68" s="72" t="s">
        <v>184</v>
      </c>
      <c r="E68" s="72"/>
      <c r="F68" s="72"/>
      <c r="G68" s="72"/>
      <c r="H68" s="72"/>
      <c r="I68" s="72"/>
      <c r="J68" s="42">
        <f>J69</f>
        <v>679.5</v>
      </c>
    </row>
    <row r="69" spans="1:10" s="4" customFormat="1" ht="69.75" customHeight="1">
      <c r="A69" s="61" t="s">
        <v>187</v>
      </c>
      <c r="B69" s="62"/>
      <c r="C69" s="62"/>
      <c r="D69" s="72" t="s">
        <v>185</v>
      </c>
      <c r="E69" s="72"/>
      <c r="F69" s="72"/>
      <c r="G69" s="72"/>
      <c r="H69" s="72"/>
      <c r="I69" s="72"/>
      <c r="J69" s="42">
        <v>679.5</v>
      </c>
    </row>
    <row r="70" spans="1:10" s="4" customFormat="1" ht="36" customHeight="1">
      <c r="A70" s="73" t="s">
        <v>13</v>
      </c>
      <c r="B70" s="73"/>
      <c r="C70" s="46"/>
      <c r="D70" s="49" t="s">
        <v>35</v>
      </c>
      <c r="E70" s="49"/>
      <c r="F70" s="49"/>
      <c r="G70" s="49"/>
      <c r="H70" s="49"/>
      <c r="I70" s="49"/>
      <c r="J70" s="22">
        <f>J71+J74+J75+J77+J79+J82+J83+J85+J86</f>
        <v>731.6</v>
      </c>
    </row>
    <row r="71" spans="1:10" s="7" customFormat="1" ht="36.75" customHeight="1">
      <c r="A71" s="64" t="s">
        <v>205</v>
      </c>
      <c r="B71" s="65"/>
      <c r="C71" s="65"/>
      <c r="D71" s="63" t="s">
        <v>188</v>
      </c>
      <c r="E71" s="63"/>
      <c r="F71" s="63"/>
      <c r="G71" s="63"/>
      <c r="H71" s="63"/>
      <c r="I71" s="63"/>
      <c r="J71" s="45">
        <f>SUM(J72:J73)</f>
        <v>31.9</v>
      </c>
    </row>
    <row r="72" spans="1:10" s="4" customFormat="1" ht="101.25" customHeight="1">
      <c r="A72" s="68" t="s">
        <v>206</v>
      </c>
      <c r="B72" s="69"/>
      <c r="C72" s="69"/>
      <c r="D72" s="60" t="s">
        <v>189</v>
      </c>
      <c r="E72" s="60"/>
      <c r="F72" s="60"/>
      <c r="G72" s="60"/>
      <c r="H72" s="60"/>
      <c r="I72" s="60"/>
      <c r="J72" s="42">
        <v>26.5</v>
      </c>
    </row>
    <row r="73" spans="1:10" s="4" customFormat="1" ht="92.25" customHeight="1">
      <c r="A73" s="68" t="s">
        <v>207</v>
      </c>
      <c r="B73" s="69"/>
      <c r="C73" s="69"/>
      <c r="D73" s="60" t="s">
        <v>190</v>
      </c>
      <c r="E73" s="60"/>
      <c r="F73" s="60"/>
      <c r="G73" s="60"/>
      <c r="H73" s="60"/>
      <c r="I73" s="60"/>
      <c r="J73" s="42">
        <v>5.4</v>
      </c>
    </row>
    <row r="74" spans="1:10" s="7" customFormat="1" ht="90.75" customHeight="1">
      <c r="A74" s="66" t="s">
        <v>208</v>
      </c>
      <c r="B74" s="67"/>
      <c r="C74" s="67"/>
      <c r="D74" s="63" t="s">
        <v>191</v>
      </c>
      <c r="E74" s="63"/>
      <c r="F74" s="63"/>
      <c r="G74" s="63"/>
      <c r="H74" s="63"/>
      <c r="I74" s="63"/>
      <c r="J74" s="45">
        <v>99</v>
      </c>
    </row>
    <row r="75" spans="1:10" s="7" customFormat="1" ht="94.5" customHeight="1">
      <c r="A75" s="66" t="s">
        <v>209</v>
      </c>
      <c r="B75" s="67"/>
      <c r="C75" s="67"/>
      <c r="D75" s="63" t="s">
        <v>192</v>
      </c>
      <c r="E75" s="63"/>
      <c r="F75" s="63"/>
      <c r="G75" s="63"/>
      <c r="H75" s="63"/>
      <c r="I75" s="63"/>
      <c r="J75" s="45">
        <f>J76</f>
        <v>0.1</v>
      </c>
    </row>
    <row r="76" spans="1:10" s="4" customFormat="1" ht="93" customHeight="1">
      <c r="A76" s="68" t="s">
        <v>210</v>
      </c>
      <c r="B76" s="69"/>
      <c r="C76" s="69"/>
      <c r="D76" s="60" t="s">
        <v>193</v>
      </c>
      <c r="E76" s="60"/>
      <c r="F76" s="60"/>
      <c r="G76" s="60"/>
      <c r="H76" s="60"/>
      <c r="I76" s="60"/>
      <c r="J76" s="42">
        <v>0.1</v>
      </c>
    </row>
    <row r="77" spans="1:10" s="7" customFormat="1" ht="78" customHeight="1">
      <c r="A77" s="66" t="s">
        <v>211</v>
      </c>
      <c r="B77" s="67"/>
      <c r="C77" s="67"/>
      <c r="D77" s="63" t="s">
        <v>194</v>
      </c>
      <c r="E77" s="63"/>
      <c r="F77" s="63"/>
      <c r="G77" s="63"/>
      <c r="H77" s="63"/>
      <c r="I77" s="63"/>
      <c r="J77" s="45">
        <f>J78</f>
        <v>15.7</v>
      </c>
    </row>
    <row r="78" spans="1:10" s="4" customFormat="1" ht="87" customHeight="1">
      <c r="A78" s="68" t="s">
        <v>212</v>
      </c>
      <c r="B78" s="69"/>
      <c r="C78" s="69"/>
      <c r="D78" s="60" t="s">
        <v>195</v>
      </c>
      <c r="E78" s="60"/>
      <c r="F78" s="60"/>
      <c r="G78" s="60"/>
      <c r="H78" s="60"/>
      <c r="I78" s="60"/>
      <c r="J78" s="42">
        <v>15.7</v>
      </c>
    </row>
    <row r="79" spans="1:10" s="7" customFormat="1" ht="130.5" customHeight="1">
      <c r="A79" s="66" t="s">
        <v>213</v>
      </c>
      <c r="B79" s="67"/>
      <c r="C79" s="67"/>
      <c r="D79" s="63" t="s">
        <v>196</v>
      </c>
      <c r="E79" s="63"/>
      <c r="F79" s="63"/>
      <c r="G79" s="63"/>
      <c r="H79" s="63"/>
      <c r="I79" s="63"/>
      <c r="J79" s="45">
        <f>SUM(J80:J81)</f>
        <v>72.2</v>
      </c>
    </row>
    <row r="80" spans="1:10" s="4" customFormat="1" ht="57.75" customHeight="1">
      <c r="A80" s="68" t="s">
        <v>214</v>
      </c>
      <c r="B80" s="69"/>
      <c r="C80" s="69"/>
      <c r="D80" s="60" t="s">
        <v>197</v>
      </c>
      <c r="E80" s="60"/>
      <c r="F80" s="60"/>
      <c r="G80" s="60"/>
      <c r="H80" s="60"/>
      <c r="I80" s="60"/>
      <c r="J80" s="42">
        <v>4</v>
      </c>
    </row>
    <row r="81" spans="1:10" s="4" customFormat="1" ht="39" customHeight="1">
      <c r="A81" s="68" t="s">
        <v>215</v>
      </c>
      <c r="B81" s="69"/>
      <c r="C81" s="69"/>
      <c r="D81" s="60" t="s">
        <v>198</v>
      </c>
      <c r="E81" s="60"/>
      <c r="F81" s="60"/>
      <c r="G81" s="60"/>
      <c r="H81" s="60"/>
      <c r="I81" s="60"/>
      <c r="J81" s="42">
        <v>68.2</v>
      </c>
    </row>
    <row r="82" spans="1:10" s="7" customFormat="1" ht="87.75" customHeight="1">
      <c r="A82" s="66" t="s">
        <v>216</v>
      </c>
      <c r="B82" s="67"/>
      <c r="C82" s="67"/>
      <c r="D82" s="63" t="s">
        <v>199</v>
      </c>
      <c r="E82" s="63"/>
      <c r="F82" s="63"/>
      <c r="G82" s="63"/>
      <c r="H82" s="63"/>
      <c r="I82" s="63"/>
      <c r="J82" s="45">
        <v>21</v>
      </c>
    </row>
    <row r="83" spans="1:10" s="7" customFormat="1" ht="51.75" customHeight="1">
      <c r="A83" s="66" t="s">
        <v>217</v>
      </c>
      <c r="B83" s="67"/>
      <c r="C83" s="67"/>
      <c r="D83" s="63" t="s">
        <v>200</v>
      </c>
      <c r="E83" s="63"/>
      <c r="F83" s="63"/>
      <c r="G83" s="63"/>
      <c r="H83" s="63"/>
      <c r="I83" s="63"/>
      <c r="J83" s="45">
        <f>J84</f>
        <v>30.1</v>
      </c>
    </row>
    <row r="84" spans="1:10" s="4" customFormat="1" ht="54.75" customHeight="1">
      <c r="A84" s="68" t="s">
        <v>218</v>
      </c>
      <c r="B84" s="69"/>
      <c r="C84" s="69"/>
      <c r="D84" s="60" t="s">
        <v>201</v>
      </c>
      <c r="E84" s="60"/>
      <c r="F84" s="60"/>
      <c r="G84" s="60"/>
      <c r="H84" s="60"/>
      <c r="I84" s="60"/>
      <c r="J84" s="42">
        <v>30.1</v>
      </c>
    </row>
    <row r="85" spans="1:10" s="7" customFormat="1" ht="102" customHeight="1">
      <c r="A85" s="66" t="s">
        <v>219</v>
      </c>
      <c r="B85" s="67"/>
      <c r="C85" s="67"/>
      <c r="D85" s="63" t="s">
        <v>202</v>
      </c>
      <c r="E85" s="63"/>
      <c r="F85" s="63"/>
      <c r="G85" s="63"/>
      <c r="H85" s="63"/>
      <c r="I85" s="63"/>
      <c r="J85" s="45">
        <v>107.5</v>
      </c>
    </row>
    <row r="86" spans="1:10" s="7" customFormat="1" ht="51" customHeight="1">
      <c r="A86" s="66" t="s">
        <v>220</v>
      </c>
      <c r="B86" s="67"/>
      <c r="C86" s="67"/>
      <c r="D86" s="63" t="s">
        <v>203</v>
      </c>
      <c r="E86" s="63"/>
      <c r="F86" s="63"/>
      <c r="G86" s="63"/>
      <c r="H86" s="63"/>
      <c r="I86" s="63"/>
      <c r="J86" s="45">
        <f>J87</f>
        <v>354.1</v>
      </c>
    </row>
    <row r="87" spans="1:10" s="4" customFormat="1" ht="66" customHeight="1">
      <c r="A87" s="61" t="s">
        <v>221</v>
      </c>
      <c r="B87" s="62"/>
      <c r="C87" s="62"/>
      <c r="D87" s="60" t="s">
        <v>204</v>
      </c>
      <c r="E87" s="60"/>
      <c r="F87" s="60"/>
      <c r="G87" s="60"/>
      <c r="H87" s="60"/>
      <c r="I87" s="60"/>
      <c r="J87" s="42">
        <v>354.1</v>
      </c>
    </row>
    <row r="88" spans="1:10" s="4" customFormat="1" ht="18" customHeight="1">
      <c r="A88" s="73" t="s">
        <v>121</v>
      </c>
      <c r="B88" s="73"/>
      <c r="C88" s="46"/>
      <c r="D88" s="104" t="s">
        <v>122</v>
      </c>
      <c r="E88" s="104"/>
      <c r="F88" s="104"/>
      <c r="G88" s="104"/>
      <c r="H88" s="104"/>
      <c r="I88" s="104"/>
      <c r="J88" s="22">
        <f>J89</f>
        <v>-15.3</v>
      </c>
    </row>
    <row r="89" spans="1:10" s="7" customFormat="1" ht="18" customHeight="1">
      <c r="A89" s="64" t="s">
        <v>224</v>
      </c>
      <c r="B89" s="65"/>
      <c r="C89" s="65"/>
      <c r="D89" s="63" t="s">
        <v>222</v>
      </c>
      <c r="E89" s="63"/>
      <c r="F89" s="63"/>
      <c r="G89" s="63"/>
      <c r="H89" s="63"/>
      <c r="I89" s="63"/>
      <c r="J89" s="45">
        <f>J90</f>
        <v>-15.3</v>
      </c>
    </row>
    <row r="90" spans="1:10" s="4" customFormat="1" ht="40.5" customHeight="1">
      <c r="A90" s="61" t="s">
        <v>225</v>
      </c>
      <c r="B90" s="62"/>
      <c r="C90" s="62"/>
      <c r="D90" s="60" t="s">
        <v>223</v>
      </c>
      <c r="E90" s="60"/>
      <c r="F90" s="60"/>
      <c r="G90" s="60"/>
      <c r="H90" s="60"/>
      <c r="I90" s="60"/>
      <c r="J90" s="42">
        <v>-15.3</v>
      </c>
    </row>
    <row r="91" spans="1:10" s="4" customFormat="1" ht="22.5" customHeight="1">
      <c r="A91" s="46" t="s">
        <v>51</v>
      </c>
      <c r="B91" s="47"/>
      <c r="C91" s="48"/>
      <c r="D91" s="49" t="s">
        <v>52</v>
      </c>
      <c r="E91" s="49"/>
      <c r="F91" s="49"/>
      <c r="G91" s="49"/>
      <c r="H91" s="49"/>
      <c r="I91" s="49"/>
      <c r="J91" s="22">
        <f>J92+J132+J133</f>
        <v>356786.69999999995</v>
      </c>
    </row>
    <row r="92" spans="1:10" s="4" customFormat="1" ht="49.5" customHeight="1">
      <c r="A92" s="56" t="s">
        <v>82</v>
      </c>
      <c r="B92" s="56"/>
      <c r="C92" s="56"/>
      <c r="D92" s="57" t="s">
        <v>83</v>
      </c>
      <c r="E92" s="58"/>
      <c r="F92" s="58"/>
      <c r="G92" s="58"/>
      <c r="H92" s="58"/>
      <c r="I92" s="59"/>
      <c r="J92" s="22">
        <f>J93+J96+J102+J129+J131+J130</f>
        <v>356555.5</v>
      </c>
    </row>
    <row r="93" spans="1:10" s="4" customFormat="1" ht="33" customHeight="1">
      <c r="A93" s="56" t="s">
        <v>84</v>
      </c>
      <c r="B93" s="56"/>
      <c r="C93" s="56"/>
      <c r="D93" s="57" t="s">
        <v>85</v>
      </c>
      <c r="E93" s="58"/>
      <c r="F93" s="58"/>
      <c r="G93" s="58"/>
      <c r="H93" s="58"/>
      <c r="I93" s="59"/>
      <c r="J93" s="22">
        <f>J94+J95</f>
        <v>51016.899999999994</v>
      </c>
    </row>
    <row r="94" spans="1:10" s="4" customFormat="1" ht="39.75" customHeight="1">
      <c r="A94" s="105" t="s">
        <v>86</v>
      </c>
      <c r="B94" s="106"/>
      <c r="C94" s="107"/>
      <c r="D94" s="84" t="s">
        <v>53</v>
      </c>
      <c r="E94" s="84"/>
      <c r="F94" s="84"/>
      <c r="G94" s="84"/>
      <c r="H94" s="84"/>
      <c r="I94" s="84"/>
      <c r="J94" s="23">
        <v>41982.6</v>
      </c>
    </row>
    <row r="95" spans="1:10" s="4" customFormat="1" ht="55.5" customHeight="1">
      <c r="A95" s="54" t="s">
        <v>69</v>
      </c>
      <c r="B95" s="54"/>
      <c r="C95" s="54"/>
      <c r="D95" s="51" t="s">
        <v>87</v>
      </c>
      <c r="E95" s="52"/>
      <c r="F95" s="52"/>
      <c r="G95" s="52"/>
      <c r="H95" s="52"/>
      <c r="I95" s="53"/>
      <c r="J95" s="23">
        <v>9034.3</v>
      </c>
    </row>
    <row r="96" spans="1:10" s="4" customFormat="1" ht="50.25" customHeight="1">
      <c r="A96" s="91" t="s">
        <v>88</v>
      </c>
      <c r="B96" s="91"/>
      <c r="C96" s="91"/>
      <c r="D96" s="57" t="s">
        <v>89</v>
      </c>
      <c r="E96" s="58"/>
      <c r="F96" s="58"/>
      <c r="G96" s="58"/>
      <c r="H96" s="58"/>
      <c r="I96" s="59"/>
      <c r="J96" s="24">
        <f>J97+J98+J99+J100+J101</f>
        <v>48614.8</v>
      </c>
    </row>
    <row r="97" spans="1:10" s="4" customFormat="1" ht="33" customHeight="1">
      <c r="A97" s="54" t="s">
        <v>44</v>
      </c>
      <c r="B97" s="54"/>
      <c r="C97" s="54"/>
      <c r="D97" s="84" t="s">
        <v>54</v>
      </c>
      <c r="E97" s="84"/>
      <c r="F97" s="84"/>
      <c r="G97" s="84"/>
      <c r="H97" s="84"/>
      <c r="I97" s="84"/>
      <c r="J97" s="23">
        <v>3654.3</v>
      </c>
    </row>
    <row r="98" spans="1:10" s="4" customFormat="1" ht="40.5" customHeight="1">
      <c r="A98" s="54" t="s">
        <v>90</v>
      </c>
      <c r="B98" s="54"/>
      <c r="C98" s="54"/>
      <c r="D98" s="84" t="s">
        <v>91</v>
      </c>
      <c r="E98" s="84"/>
      <c r="F98" s="84"/>
      <c r="G98" s="84"/>
      <c r="H98" s="84"/>
      <c r="I98" s="84"/>
      <c r="J98" s="23">
        <v>172.1</v>
      </c>
    </row>
    <row r="99" spans="1:10" s="4" customFormat="1" ht="56.25" customHeight="1">
      <c r="A99" s="54" t="s">
        <v>92</v>
      </c>
      <c r="B99" s="54"/>
      <c r="C99" s="54"/>
      <c r="D99" s="84" t="s">
        <v>93</v>
      </c>
      <c r="E99" s="84"/>
      <c r="F99" s="84"/>
      <c r="G99" s="84"/>
      <c r="H99" s="84"/>
      <c r="I99" s="84"/>
      <c r="J99" s="23">
        <v>8590</v>
      </c>
    </row>
    <row r="100" spans="1:10" s="4" customFormat="1" ht="84" customHeight="1">
      <c r="A100" s="54" t="s">
        <v>94</v>
      </c>
      <c r="B100" s="54"/>
      <c r="C100" s="54"/>
      <c r="D100" s="84" t="s">
        <v>95</v>
      </c>
      <c r="E100" s="84"/>
      <c r="F100" s="84"/>
      <c r="G100" s="84"/>
      <c r="H100" s="84"/>
      <c r="I100" s="84"/>
      <c r="J100" s="23">
        <v>2340.5</v>
      </c>
    </row>
    <row r="101" spans="1:10" s="4" customFormat="1" ht="34.5" customHeight="1">
      <c r="A101" s="108" t="s">
        <v>43</v>
      </c>
      <c r="B101" s="108"/>
      <c r="C101" s="108"/>
      <c r="D101" s="84" t="s">
        <v>96</v>
      </c>
      <c r="E101" s="84"/>
      <c r="F101" s="84"/>
      <c r="G101" s="84"/>
      <c r="H101" s="84"/>
      <c r="I101" s="84"/>
      <c r="J101" s="23">
        <v>33857.9</v>
      </c>
    </row>
    <row r="102" spans="1:10" s="4" customFormat="1" ht="42.75" customHeight="1">
      <c r="A102" s="73" t="s">
        <v>97</v>
      </c>
      <c r="B102" s="73"/>
      <c r="C102" s="73"/>
      <c r="D102" s="57" t="s">
        <v>98</v>
      </c>
      <c r="E102" s="58"/>
      <c r="F102" s="58"/>
      <c r="G102" s="58"/>
      <c r="H102" s="58"/>
      <c r="I102" s="59"/>
      <c r="J102" s="24">
        <f>J103+J104+J105+J106+J107+J124+J125+J126+J127+J128</f>
        <v>244702.8</v>
      </c>
    </row>
    <row r="103" spans="1:10" s="4" customFormat="1" ht="52.5" customHeight="1">
      <c r="A103" s="108" t="s">
        <v>46</v>
      </c>
      <c r="B103" s="108"/>
      <c r="C103" s="108"/>
      <c r="D103" s="84" t="s">
        <v>55</v>
      </c>
      <c r="E103" s="84"/>
      <c r="F103" s="84"/>
      <c r="G103" s="84"/>
      <c r="H103" s="84"/>
      <c r="I103" s="84"/>
      <c r="J103" s="23">
        <v>18893</v>
      </c>
    </row>
    <row r="104" spans="1:10" s="4" customFormat="1" ht="75" customHeight="1">
      <c r="A104" s="54" t="s">
        <v>37</v>
      </c>
      <c r="B104" s="54"/>
      <c r="C104" s="54"/>
      <c r="D104" s="84" t="s">
        <v>56</v>
      </c>
      <c r="E104" s="84"/>
      <c r="F104" s="84"/>
      <c r="G104" s="84"/>
      <c r="H104" s="84"/>
      <c r="I104" s="84"/>
      <c r="J104" s="23">
        <v>8755.9</v>
      </c>
    </row>
    <row r="105" spans="1:10" s="4" customFormat="1" ht="35.25" customHeight="1">
      <c r="A105" s="109" t="s">
        <v>76</v>
      </c>
      <c r="B105" s="109"/>
      <c r="C105" s="109"/>
      <c r="D105" s="110" t="s">
        <v>77</v>
      </c>
      <c r="E105" s="111"/>
      <c r="F105" s="111"/>
      <c r="G105" s="111"/>
      <c r="H105" s="111"/>
      <c r="I105" s="112"/>
      <c r="J105" s="23">
        <v>50</v>
      </c>
    </row>
    <row r="106" spans="1:10" s="4" customFormat="1" ht="69" customHeight="1">
      <c r="A106" s="54" t="s">
        <v>38</v>
      </c>
      <c r="B106" s="54"/>
      <c r="C106" s="54"/>
      <c r="D106" s="84" t="s">
        <v>57</v>
      </c>
      <c r="E106" s="84"/>
      <c r="F106" s="84"/>
      <c r="G106" s="84"/>
      <c r="H106" s="84"/>
      <c r="I106" s="84"/>
      <c r="J106" s="23">
        <v>1945.5</v>
      </c>
    </row>
    <row r="107" spans="1:10" s="4" customFormat="1" ht="57" customHeight="1">
      <c r="A107" s="54" t="s">
        <v>39</v>
      </c>
      <c r="B107" s="54"/>
      <c r="C107" s="54"/>
      <c r="D107" s="84" t="s">
        <v>58</v>
      </c>
      <c r="E107" s="84"/>
      <c r="F107" s="84"/>
      <c r="G107" s="84"/>
      <c r="H107" s="84"/>
      <c r="I107" s="84"/>
      <c r="J107" s="23">
        <f>SUM(J108:J123)</f>
        <v>196316.8</v>
      </c>
    </row>
    <row r="108" spans="1:10" s="4" customFormat="1" ht="57.75" customHeight="1">
      <c r="A108" s="54" t="s">
        <v>39</v>
      </c>
      <c r="B108" s="54"/>
      <c r="C108" s="54"/>
      <c r="D108" s="84" t="s">
        <v>36</v>
      </c>
      <c r="E108" s="84"/>
      <c r="F108" s="84"/>
      <c r="G108" s="84"/>
      <c r="H108" s="84"/>
      <c r="I108" s="84"/>
      <c r="J108" s="23">
        <v>16427.4</v>
      </c>
    </row>
    <row r="109" spans="1:10" s="4" customFormat="1" ht="81.75" customHeight="1">
      <c r="A109" s="54" t="s">
        <v>39</v>
      </c>
      <c r="B109" s="54"/>
      <c r="C109" s="54"/>
      <c r="D109" s="55" t="s">
        <v>99</v>
      </c>
      <c r="E109" s="55"/>
      <c r="F109" s="55"/>
      <c r="G109" s="55"/>
      <c r="H109" s="55"/>
      <c r="I109" s="55"/>
      <c r="J109" s="23">
        <v>2066.7</v>
      </c>
    </row>
    <row r="110" spans="1:10" s="4" customFormat="1" ht="81" customHeight="1">
      <c r="A110" s="54" t="s">
        <v>39</v>
      </c>
      <c r="B110" s="54"/>
      <c r="C110" s="54"/>
      <c r="D110" s="84" t="s">
        <v>100</v>
      </c>
      <c r="E110" s="84"/>
      <c r="F110" s="84"/>
      <c r="G110" s="84"/>
      <c r="H110" s="84"/>
      <c r="I110" s="84"/>
      <c r="J110" s="23">
        <v>28976.7</v>
      </c>
    </row>
    <row r="111" spans="1:10" s="4" customFormat="1" ht="74.25" customHeight="1">
      <c r="A111" s="54" t="s">
        <v>39</v>
      </c>
      <c r="B111" s="54"/>
      <c r="C111" s="54"/>
      <c r="D111" s="84" t="s">
        <v>59</v>
      </c>
      <c r="E111" s="84"/>
      <c r="F111" s="84"/>
      <c r="G111" s="84"/>
      <c r="H111" s="84"/>
      <c r="I111" s="84"/>
      <c r="J111" s="23">
        <v>4570.6</v>
      </c>
    </row>
    <row r="112" spans="1:10" s="4" customFormat="1" ht="49.5" customHeight="1">
      <c r="A112" s="54" t="s">
        <v>39</v>
      </c>
      <c r="B112" s="54"/>
      <c r="C112" s="54"/>
      <c r="D112" s="84" t="s">
        <v>270</v>
      </c>
      <c r="E112" s="84"/>
      <c r="F112" s="84"/>
      <c r="G112" s="84"/>
      <c r="H112" s="84"/>
      <c r="I112" s="84"/>
      <c r="J112" s="23">
        <v>4157.5</v>
      </c>
    </row>
    <row r="113" spans="1:10" s="4" customFormat="1" ht="63" customHeight="1">
      <c r="A113" s="54" t="s">
        <v>39</v>
      </c>
      <c r="B113" s="54"/>
      <c r="C113" s="54"/>
      <c r="D113" s="84" t="s">
        <v>60</v>
      </c>
      <c r="E113" s="84"/>
      <c r="F113" s="84"/>
      <c r="G113" s="84"/>
      <c r="H113" s="84"/>
      <c r="I113" s="84"/>
      <c r="J113" s="23">
        <v>1197.2</v>
      </c>
    </row>
    <row r="114" spans="1:10" s="4" customFormat="1" ht="90.75" customHeight="1">
      <c r="A114" s="54" t="s">
        <v>39</v>
      </c>
      <c r="B114" s="54"/>
      <c r="C114" s="54"/>
      <c r="D114" s="84" t="s">
        <v>61</v>
      </c>
      <c r="E114" s="84"/>
      <c r="F114" s="84"/>
      <c r="G114" s="84"/>
      <c r="H114" s="84"/>
      <c r="I114" s="84"/>
      <c r="J114" s="23">
        <v>321.5</v>
      </c>
    </row>
    <row r="115" spans="1:10" s="4" customFormat="1" ht="81.75" customHeight="1">
      <c r="A115" s="54" t="s">
        <v>39</v>
      </c>
      <c r="B115" s="54"/>
      <c r="C115" s="54"/>
      <c r="D115" s="84" t="s">
        <v>62</v>
      </c>
      <c r="E115" s="84"/>
      <c r="F115" s="84"/>
      <c r="G115" s="84"/>
      <c r="H115" s="84"/>
      <c r="I115" s="84"/>
      <c r="J115" s="23">
        <v>767.2</v>
      </c>
    </row>
    <row r="116" spans="1:10" s="4" customFormat="1" ht="69.75" customHeight="1">
      <c r="A116" s="54" t="s">
        <v>39</v>
      </c>
      <c r="B116" s="54"/>
      <c r="C116" s="54"/>
      <c r="D116" s="84" t="s">
        <v>63</v>
      </c>
      <c r="E116" s="84"/>
      <c r="F116" s="84"/>
      <c r="G116" s="84"/>
      <c r="H116" s="84"/>
      <c r="I116" s="84"/>
      <c r="J116" s="23">
        <v>262.4</v>
      </c>
    </row>
    <row r="117" spans="1:10" s="4" customFormat="1" ht="50.25" customHeight="1">
      <c r="A117" s="54" t="s">
        <v>39</v>
      </c>
      <c r="B117" s="54"/>
      <c r="C117" s="54"/>
      <c r="D117" s="84" t="s">
        <v>64</v>
      </c>
      <c r="E117" s="84"/>
      <c r="F117" s="84"/>
      <c r="G117" s="84"/>
      <c r="H117" s="84"/>
      <c r="I117" s="84"/>
      <c r="J117" s="23">
        <f>122072.1+49.3</f>
        <v>122121.40000000001</v>
      </c>
    </row>
    <row r="118" spans="1:10" s="4" customFormat="1" ht="47.25" customHeight="1">
      <c r="A118" s="54" t="s">
        <v>39</v>
      </c>
      <c r="B118" s="54"/>
      <c r="C118" s="54"/>
      <c r="D118" s="84" t="s">
        <v>101</v>
      </c>
      <c r="E118" s="84"/>
      <c r="F118" s="84"/>
      <c r="G118" s="84"/>
      <c r="H118" s="84"/>
      <c r="I118" s="84"/>
      <c r="J118" s="23">
        <v>199.9</v>
      </c>
    </row>
    <row r="119" spans="1:10" s="4" customFormat="1" ht="54" customHeight="1">
      <c r="A119" s="54" t="s">
        <v>39</v>
      </c>
      <c r="B119" s="54"/>
      <c r="C119" s="54"/>
      <c r="D119" s="84" t="s">
        <v>65</v>
      </c>
      <c r="E119" s="84"/>
      <c r="F119" s="84"/>
      <c r="G119" s="84"/>
      <c r="H119" s="84"/>
      <c r="I119" s="84"/>
      <c r="J119" s="23">
        <v>1411.8</v>
      </c>
    </row>
    <row r="120" spans="1:10" s="4" customFormat="1" ht="65.25" customHeight="1">
      <c r="A120" s="54" t="s">
        <v>39</v>
      </c>
      <c r="B120" s="54"/>
      <c r="C120" s="54"/>
      <c r="D120" s="84" t="s">
        <v>70</v>
      </c>
      <c r="E120" s="84"/>
      <c r="F120" s="84"/>
      <c r="G120" s="84"/>
      <c r="H120" s="84"/>
      <c r="I120" s="84"/>
      <c r="J120" s="23">
        <v>274.2</v>
      </c>
    </row>
    <row r="121" spans="1:10" s="4" customFormat="1" ht="81" customHeight="1">
      <c r="A121" s="54" t="s">
        <v>39</v>
      </c>
      <c r="B121" s="54"/>
      <c r="C121" s="54"/>
      <c r="D121" s="84" t="s">
        <v>72</v>
      </c>
      <c r="E121" s="84"/>
      <c r="F121" s="84"/>
      <c r="G121" s="84"/>
      <c r="H121" s="84"/>
      <c r="I121" s="84"/>
      <c r="J121" s="23">
        <v>8206.4</v>
      </c>
    </row>
    <row r="122" spans="1:10" s="4" customFormat="1" ht="160.5" customHeight="1">
      <c r="A122" s="54" t="s">
        <v>39</v>
      </c>
      <c r="B122" s="54"/>
      <c r="C122" s="54"/>
      <c r="D122" s="55" t="s">
        <v>73</v>
      </c>
      <c r="E122" s="55"/>
      <c r="F122" s="55"/>
      <c r="G122" s="55"/>
      <c r="H122" s="55"/>
      <c r="I122" s="55"/>
      <c r="J122" s="23">
        <v>2348.8</v>
      </c>
    </row>
    <row r="123" spans="1:10" s="4" customFormat="1" ht="139.5" customHeight="1">
      <c r="A123" s="54" t="s">
        <v>39</v>
      </c>
      <c r="B123" s="54"/>
      <c r="C123" s="54"/>
      <c r="D123" s="55" t="s">
        <v>2</v>
      </c>
      <c r="E123" s="55"/>
      <c r="F123" s="55"/>
      <c r="G123" s="55"/>
      <c r="H123" s="55"/>
      <c r="I123" s="55"/>
      <c r="J123" s="23">
        <v>3007.1</v>
      </c>
    </row>
    <row r="124" spans="1:10" s="4" customFormat="1" ht="75.75" customHeight="1">
      <c r="A124" s="54" t="s">
        <v>66</v>
      </c>
      <c r="B124" s="54"/>
      <c r="C124" s="54"/>
      <c r="D124" s="84" t="s">
        <v>47</v>
      </c>
      <c r="E124" s="84"/>
      <c r="F124" s="84"/>
      <c r="G124" s="84"/>
      <c r="H124" s="84"/>
      <c r="I124" s="84"/>
      <c r="J124" s="23">
        <v>5818.4</v>
      </c>
    </row>
    <row r="125" spans="1:10" s="4" customFormat="1" ht="105" customHeight="1">
      <c r="A125" s="50" t="s">
        <v>40</v>
      </c>
      <c r="B125" s="50"/>
      <c r="C125" s="50"/>
      <c r="D125" s="84" t="s">
        <v>67</v>
      </c>
      <c r="E125" s="84"/>
      <c r="F125" s="84"/>
      <c r="G125" s="84"/>
      <c r="H125" s="84"/>
      <c r="I125" s="84"/>
      <c r="J125" s="23">
        <v>825</v>
      </c>
    </row>
    <row r="126" spans="1:10" s="4" customFormat="1" ht="39" customHeight="1">
      <c r="A126" s="50" t="s">
        <v>75</v>
      </c>
      <c r="B126" s="50"/>
      <c r="C126" s="50"/>
      <c r="D126" s="84" t="s">
        <v>102</v>
      </c>
      <c r="E126" s="84"/>
      <c r="F126" s="84"/>
      <c r="G126" s="84"/>
      <c r="H126" s="84"/>
      <c r="I126" s="84"/>
      <c r="J126" s="23">
        <v>275.6</v>
      </c>
    </row>
    <row r="127" spans="1:10" s="4" customFormat="1" ht="99" customHeight="1">
      <c r="A127" s="109" t="s">
        <v>103</v>
      </c>
      <c r="B127" s="109"/>
      <c r="C127" s="109"/>
      <c r="D127" s="110" t="s">
        <v>104</v>
      </c>
      <c r="E127" s="111"/>
      <c r="F127" s="111"/>
      <c r="G127" s="111"/>
      <c r="H127" s="111"/>
      <c r="I127" s="112"/>
      <c r="J127" s="23">
        <v>2315.4</v>
      </c>
    </row>
    <row r="128" spans="1:10" s="4" customFormat="1" ht="137.25" customHeight="1">
      <c r="A128" s="50" t="s">
        <v>105</v>
      </c>
      <c r="B128" s="50"/>
      <c r="C128" s="50"/>
      <c r="D128" s="55" t="s">
        <v>106</v>
      </c>
      <c r="E128" s="55"/>
      <c r="F128" s="55"/>
      <c r="G128" s="55"/>
      <c r="H128" s="55"/>
      <c r="I128" s="55"/>
      <c r="J128" s="23">
        <v>9507.2</v>
      </c>
    </row>
    <row r="129" spans="1:10" s="4" customFormat="1" ht="104.25" customHeight="1">
      <c r="A129" s="113" t="s">
        <v>41</v>
      </c>
      <c r="B129" s="114"/>
      <c r="C129" s="115"/>
      <c r="D129" s="116" t="s">
        <v>107</v>
      </c>
      <c r="E129" s="117"/>
      <c r="F129" s="117"/>
      <c r="G129" s="117"/>
      <c r="H129" s="117"/>
      <c r="I129" s="118"/>
      <c r="J129" s="23">
        <v>10953.2</v>
      </c>
    </row>
    <row r="130" spans="1:10" s="4" customFormat="1" ht="116.25" customHeight="1">
      <c r="A130" s="113" t="s">
        <v>78</v>
      </c>
      <c r="B130" s="114"/>
      <c r="C130" s="115"/>
      <c r="D130" s="116" t="s">
        <v>108</v>
      </c>
      <c r="E130" s="117"/>
      <c r="F130" s="117"/>
      <c r="G130" s="117"/>
      <c r="H130" s="117"/>
      <c r="I130" s="118"/>
      <c r="J130" s="23">
        <v>41</v>
      </c>
    </row>
    <row r="131" spans="1:10" s="4" customFormat="1" ht="64.5" customHeight="1">
      <c r="A131" s="50" t="s">
        <v>74</v>
      </c>
      <c r="B131" s="50"/>
      <c r="C131" s="50"/>
      <c r="D131" s="51" t="s">
        <v>109</v>
      </c>
      <c r="E131" s="52"/>
      <c r="F131" s="52"/>
      <c r="G131" s="52"/>
      <c r="H131" s="52"/>
      <c r="I131" s="53"/>
      <c r="J131" s="23">
        <v>1226.8</v>
      </c>
    </row>
    <row r="132" spans="1:10" s="4" customFormat="1" ht="64.5" customHeight="1">
      <c r="A132" s="54" t="s">
        <v>7</v>
      </c>
      <c r="B132" s="54"/>
      <c r="C132" s="54"/>
      <c r="D132" s="55" t="s">
        <v>8</v>
      </c>
      <c r="E132" s="55"/>
      <c r="F132" s="55"/>
      <c r="G132" s="55"/>
      <c r="H132" s="55"/>
      <c r="I132" s="55"/>
      <c r="J132" s="23">
        <v>426.6</v>
      </c>
    </row>
    <row r="133" spans="1:10" s="4" customFormat="1" ht="66" customHeight="1">
      <c r="A133" s="54" t="s">
        <v>267</v>
      </c>
      <c r="B133" s="54"/>
      <c r="C133" s="54"/>
      <c r="D133" s="51" t="s">
        <v>268</v>
      </c>
      <c r="E133" s="52"/>
      <c r="F133" s="52"/>
      <c r="G133" s="52"/>
      <c r="H133" s="52"/>
      <c r="I133" s="53"/>
      <c r="J133" s="23">
        <v>-195.4</v>
      </c>
    </row>
    <row r="134" spans="1:10" s="4" customFormat="1" ht="20.25" customHeight="1">
      <c r="A134" s="56"/>
      <c r="B134" s="56"/>
      <c r="C134" s="56"/>
      <c r="D134" s="56" t="s">
        <v>68</v>
      </c>
      <c r="E134" s="56"/>
      <c r="F134" s="56"/>
      <c r="G134" s="56"/>
      <c r="H134" s="56"/>
      <c r="I134" s="56"/>
      <c r="J134" s="24">
        <f>J14+J91</f>
        <v>401915.49999999994</v>
      </c>
    </row>
    <row r="135" spans="1:10" s="4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6"/>
    </row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pans="1:9" ht="12.7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2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2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2.7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2.7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2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.7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2.7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2.75">
      <c r="A339" s="4"/>
      <c r="B339" s="4"/>
      <c r="C339" s="4"/>
      <c r="D339" s="4"/>
      <c r="E339" s="4"/>
      <c r="F339" s="4"/>
      <c r="G339" s="4"/>
      <c r="H339" s="4"/>
      <c r="I339" s="4"/>
    </row>
  </sheetData>
  <sheetProtection/>
  <mergeCells count="252">
    <mergeCell ref="A134:C134"/>
    <mergeCell ref="D134:I134"/>
    <mergeCell ref="A17:C17"/>
    <mergeCell ref="D17:I17"/>
    <mergeCell ref="D18:I18"/>
    <mergeCell ref="A18:C18"/>
    <mergeCell ref="A127:C127"/>
    <mergeCell ref="D127:I127"/>
    <mergeCell ref="A133:C133"/>
    <mergeCell ref="D133:I133"/>
    <mergeCell ref="A128:C128"/>
    <mergeCell ref="D128:I128"/>
    <mergeCell ref="A129:C129"/>
    <mergeCell ref="D129:I129"/>
    <mergeCell ref="A130:C130"/>
    <mergeCell ref="D130:I130"/>
    <mergeCell ref="A124:C124"/>
    <mergeCell ref="D124:I124"/>
    <mergeCell ref="A125:C125"/>
    <mergeCell ref="D125:I125"/>
    <mergeCell ref="A126:C126"/>
    <mergeCell ref="D126:I126"/>
    <mergeCell ref="A121:C121"/>
    <mergeCell ref="D121:I121"/>
    <mergeCell ref="A122:C122"/>
    <mergeCell ref="D122:I122"/>
    <mergeCell ref="A123:C123"/>
    <mergeCell ref="D123:I123"/>
    <mergeCell ref="A118:C118"/>
    <mergeCell ref="D118:I118"/>
    <mergeCell ref="A119:C119"/>
    <mergeCell ref="D119:I119"/>
    <mergeCell ref="A120:C120"/>
    <mergeCell ref="D120:I120"/>
    <mergeCell ref="A115:C115"/>
    <mergeCell ref="D115:I115"/>
    <mergeCell ref="A116:C116"/>
    <mergeCell ref="D116:I116"/>
    <mergeCell ref="A117:C117"/>
    <mergeCell ref="D117:I117"/>
    <mergeCell ref="A112:C112"/>
    <mergeCell ref="D112:I112"/>
    <mergeCell ref="A113:C113"/>
    <mergeCell ref="D113:I113"/>
    <mergeCell ref="A114:C114"/>
    <mergeCell ref="D114:I114"/>
    <mergeCell ref="A109:C109"/>
    <mergeCell ref="D109:I109"/>
    <mergeCell ref="A110:C110"/>
    <mergeCell ref="D110:I110"/>
    <mergeCell ref="A111:C111"/>
    <mergeCell ref="D111:I111"/>
    <mergeCell ref="A106:C106"/>
    <mergeCell ref="D106:I106"/>
    <mergeCell ref="A107:C107"/>
    <mergeCell ref="D107:I107"/>
    <mergeCell ref="A108:C108"/>
    <mergeCell ref="D108:I108"/>
    <mergeCell ref="A103:C103"/>
    <mergeCell ref="D103:I103"/>
    <mergeCell ref="A104:C104"/>
    <mergeCell ref="D104:I104"/>
    <mergeCell ref="A105:C105"/>
    <mergeCell ref="D105:I105"/>
    <mergeCell ref="A100:C100"/>
    <mergeCell ref="D100:I100"/>
    <mergeCell ref="A101:C101"/>
    <mergeCell ref="D101:I101"/>
    <mergeCell ref="A102:C102"/>
    <mergeCell ref="D102:I102"/>
    <mergeCell ref="A97:C97"/>
    <mergeCell ref="D97:I97"/>
    <mergeCell ref="A98:C98"/>
    <mergeCell ref="D98:I98"/>
    <mergeCell ref="A99:C99"/>
    <mergeCell ref="D99:I99"/>
    <mergeCell ref="A94:C94"/>
    <mergeCell ref="D94:I94"/>
    <mergeCell ref="A95:C95"/>
    <mergeCell ref="D95:I95"/>
    <mergeCell ref="A96:C96"/>
    <mergeCell ref="D96:I96"/>
    <mergeCell ref="D88:I88"/>
    <mergeCell ref="A73:C73"/>
    <mergeCell ref="A74:C74"/>
    <mergeCell ref="A75:C75"/>
    <mergeCell ref="A76:C76"/>
    <mergeCell ref="A85:C85"/>
    <mergeCell ref="A86:C86"/>
    <mergeCell ref="A77:C77"/>
    <mergeCell ref="A78:C78"/>
    <mergeCell ref="A63:C63"/>
    <mergeCell ref="D63:I63"/>
    <mergeCell ref="A64:C64"/>
    <mergeCell ref="D64:I64"/>
    <mergeCell ref="A67:C67"/>
    <mergeCell ref="D67:I67"/>
    <mergeCell ref="A65:C65"/>
    <mergeCell ref="D65:I65"/>
    <mergeCell ref="A66:C66"/>
    <mergeCell ref="D66:I66"/>
    <mergeCell ref="A55:C55"/>
    <mergeCell ref="D55:I55"/>
    <mergeCell ref="A58:C58"/>
    <mergeCell ref="D58:I58"/>
    <mergeCell ref="A56:C56"/>
    <mergeCell ref="A57:C57"/>
    <mergeCell ref="D56:I56"/>
    <mergeCell ref="D57:I57"/>
    <mergeCell ref="A54:C54"/>
    <mergeCell ref="D54:I54"/>
    <mergeCell ref="A50:C50"/>
    <mergeCell ref="A51:C51"/>
    <mergeCell ref="A52:C52"/>
    <mergeCell ref="A53:C53"/>
    <mergeCell ref="D50:I50"/>
    <mergeCell ref="D51:I51"/>
    <mergeCell ref="D52:I52"/>
    <mergeCell ref="D53:I53"/>
    <mergeCell ref="A46:C46"/>
    <mergeCell ref="D46:I46"/>
    <mergeCell ref="A48:C48"/>
    <mergeCell ref="D48:I48"/>
    <mergeCell ref="A49:C49"/>
    <mergeCell ref="D49:I49"/>
    <mergeCell ref="A47:C47"/>
    <mergeCell ref="D47:I47"/>
    <mergeCell ref="A36:C36"/>
    <mergeCell ref="D36:I36"/>
    <mergeCell ref="A39:C39"/>
    <mergeCell ref="D39:I39"/>
    <mergeCell ref="A41:C41"/>
    <mergeCell ref="D41:I41"/>
    <mergeCell ref="A37:C37"/>
    <mergeCell ref="D37:I37"/>
    <mergeCell ref="D38:I38"/>
    <mergeCell ref="A38:C38"/>
    <mergeCell ref="A27:C27"/>
    <mergeCell ref="D27:I27"/>
    <mergeCell ref="A28:C28"/>
    <mergeCell ref="D28:I28"/>
    <mergeCell ref="A31:C31"/>
    <mergeCell ref="D31:I31"/>
    <mergeCell ref="A29:C29"/>
    <mergeCell ref="A30:C30"/>
    <mergeCell ref="D29:I29"/>
    <mergeCell ref="D30:I30"/>
    <mergeCell ref="A16:C16"/>
    <mergeCell ref="D16:I16"/>
    <mergeCell ref="A21:C21"/>
    <mergeCell ref="D21:I21"/>
    <mergeCell ref="A22:C22"/>
    <mergeCell ref="D22:I22"/>
    <mergeCell ref="A19:C19"/>
    <mergeCell ref="A20:C20"/>
    <mergeCell ref="D19:I19"/>
    <mergeCell ref="D20:I20"/>
    <mergeCell ref="A13:C13"/>
    <mergeCell ref="D13:I13"/>
    <mergeCell ref="A14:C14"/>
    <mergeCell ref="D14:I14"/>
    <mergeCell ref="A15:C15"/>
    <mergeCell ref="D15:I15"/>
    <mergeCell ref="G1:I1"/>
    <mergeCell ref="G2:I2"/>
    <mergeCell ref="A6:J6"/>
    <mergeCell ref="A7:J7"/>
    <mergeCell ref="A10:C12"/>
    <mergeCell ref="D10:I12"/>
    <mergeCell ref="J10:J12"/>
    <mergeCell ref="A8:J8"/>
    <mergeCell ref="A23:C23"/>
    <mergeCell ref="D23:I23"/>
    <mergeCell ref="A24:C24"/>
    <mergeCell ref="A25:C25"/>
    <mergeCell ref="A26:C26"/>
    <mergeCell ref="D24:I24"/>
    <mergeCell ref="D25:I25"/>
    <mergeCell ref="D26:I26"/>
    <mergeCell ref="A32:C32"/>
    <mergeCell ref="D32:I32"/>
    <mergeCell ref="A35:C35"/>
    <mergeCell ref="D35:I35"/>
    <mergeCell ref="A33:C33"/>
    <mergeCell ref="D33:I33"/>
    <mergeCell ref="A34:C34"/>
    <mergeCell ref="D34:I34"/>
    <mergeCell ref="A40:C40"/>
    <mergeCell ref="D40:I40"/>
    <mergeCell ref="A45:C45"/>
    <mergeCell ref="D45:I45"/>
    <mergeCell ref="A44:C44"/>
    <mergeCell ref="D44:I44"/>
    <mergeCell ref="A43:C43"/>
    <mergeCell ref="D43:I43"/>
    <mergeCell ref="A42:C42"/>
    <mergeCell ref="D42:I42"/>
    <mergeCell ref="A59:C59"/>
    <mergeCell ref="A60:C60"/>
    <mergeCell ref="A61:C61"/>
    <mergeCell ref="A62:C62"/>
    <mergeCell ref="D59:I59"/>
    <mergeCell ref="D60:I60"/>
    <mergeCell ref="D61:I61"/>
    <mergeCell ref="D62:I62"/>
    <mergeCell ref="A68:C68"/>
    <mergeCell ref="D68:I68"/>
    <mergeCell ref="A69:C69"/>
    <mergeCell ref="D69:I69"/>
    <mergeCell ref="A71:C71"/>
    <mergeCell ref="A72:C72"/>
    <mergeCell ref="A70:C70"/>
    <mergeCell ref="D70:I70"/>
    <mergeCell ref="D71:I71"/>
    <mergeCell ref="D72:I72"/>
    <mergeCell ref="A79:C79"/>
    <mergeCell ref="A80:C80"/>
    <mergeCell ref="A81:C81"/>
    <mergeCell ref="A82:C82"/>
    <mergeCell ref="A83:C83"/>
    <mergeCell ref="A84:C84"/>
    <mergeCell ref="D82:I82"/>
    <mergeCell ref="D83:I83"/>
    <mergeCell ref="D84:I84"/>
    <mergeCell ref="D73:I73"/>
    <mergeCell ref="D74:I74"/>
    <mergeCell ref="D75:I75"/>
    <mergeCell ref="D76:I76"/>
    <mergeCell ref="D80:I80"/>
    <mergeCell ref="D81:I81"/>
    <mergeCell ref="D77:I77"/>
    <mergeCell ref="D78:I78"/>
    <mergeCell ref="D79:I79"/>
    <mergeCell ref="D90:I90"/>
    <mergeCell ref="A90:C90"/>
    <mergeCell ref="D85:I85"/>
    <mergeCell ref="D86:I86"/>
    <mergeCell ref="D87:I87"/>
    <mergeCell ref="A89:C89"/>
    <mergeCell ref="D89:I89"/>
    <mergeCell ref="A87:C87"/>
    <mergeCell ref="A88:C88"/>
    <mergeCell ref="A91:C91"/>
    <mergeCell ref="D91:I91"/>
    <mergeCell ref="A131:C131"/>
    <mergeCell ref="D131:I131"/>
    <mergeCell ref="A132:C132"/>
    <mergeCell ref="D132:I132"/>
    <mergeCell ref="A92:C92"/>
    <mergeCell ref="D92:I92"/>
    <mergeCell ref="A93:C93"/>
    <mergeCell ref="D93:I93"/>
  </mergeCells>
  <printOptions/>
  <pageMargins left="0.7874015748031497" right="0.1968503937007874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9"/>
  <sheetViews>
    <sheetView tabSelected="1" view="pageBreakPreview" zoomScale="60" zoomScaleNormal="79" zoomScalePageLayoutView="0" workbookViewId="0" topLeftCell="A4">
      <selection activeCell="A22" sqref="A22:F22"/>
    </sheetView>
  </sheetViews>
  <sheetFormatPr defaultColWidth="9.140625" defaultRowHeight="12.75"/>
  <cols>
    <col min="1" max="1" width="51.28125" style="0" customWidth="1"/>
    <col min="2" max="6" width="6.421875" style="0" customWidth="1"/>
    <col min="7" max="7" width="17.7109375" style="0" customWidth="1"/>
    <col min="8" max="8" width="12.421875" style="0" customWidth="1"/>
    <col min="9" max="9" width="8.57421875" style="0" customWidth="1"/>
    <col min="10" max="10" width="5.00390625" style="0" customWidth="1"/>
    <col min="11" max="11" width="15.7109375" style="0" customWidth="1"/>
    <col min="13" max="13" width="12.140625" style="0" customWidth="1"/>
    <col min="14" max="14" width="6.8515625" style="0" customWidth="1"/>
    <col min="15" max="15" width="6.28125" style="0" hidden="1" customWidth="1"/>
    <col min="16" max="16" width="11.57421875" style="0" customWidth="1"/>
    <col min="17" max="17" width="11.28125" style="0" customWidth="1"/>
    <col min="18" max="18" width="12.8515625" style="0" customWidth="1"/>
    <col min="19" max="19" width="12.421875" style="0" customWidth="1"/>
  </cols>
  <sheetData>
    <row r="1" spans="1:17" ht="15.75">
      <c r="A1" s="25"/>
      <c r="B1" s="25"/>
      <c r="C1" s="25"/>
      <c r="D1" s="25"/>
      <c r="E1" s="25"/>
      <c r="F1" s="25"/>
      <c r="G1" s="25"/>
      <c r="H1" s="85" t="s">
        <v>266</v>
      </c>
      <c r="I1" s="85"/>
      <c r="J1" s="85"/>
      <c r="K1" s="85"/>
      <c r="L1" s="3"/>
      <c r="M1" s="3"/>
      <c r="N1" s="3"/>
      <c r="O1" s="3"/>
      <c r="P1" s="3"/>
      <c r="Q1" s="3"/>
    </row>
    <row r="2" spans="1:17" ht="12.75" customHeight="1">
      <c r="A2" s="25"/>
      <c r="B2" s="25"/>
      <c r="C2" s="25"/>
      <c r="D2" s="25"/>
      <c r="E2" s="25"/>
      <c r="F2" s="25"/>
      <c r="G2" s="25"/>
      <c r="H2" s="85" t="s">
        <v>48</v>
      </c>
      <c r="I2" s="85"/>
      <c r="J2" s="85"/>
      <c r="K2" s="85"/>
      <c r="L2" s="1"/>
      <c r="M2" s="3"/>
      <c r="N2" s="3"/>
      <c r="O2" s="3"/>
      <c r="P2" s="3"/>
      <c r="Q2" s="3"/>
    </row>
    <row r="3" spans="1:17" ht="15.75">
      <c r="A3" s="25"/>
      <c r="B3" s="25"/>
      <c r="C3" s="25"/>
      <c r="D3" s="25"/>
      <c r="E3" s="25"/>
      <c r="F3" s="25"/>
      <c r="G3" s="25"/>
      <c r="H3" s="85" t="s">
        <v>45</v>
      </c>
      <c r="I3" s="85"/>
      <c r="J3" s="85"/>
      <c r="K3" s="85"/>
      <c r="L3" s="1"/>
      <c r="M3" s="3"/>
      <c r="N3" s="3"/>
      <c r="O3" s="3"/>
      <c r="P3" s="3"/>
      <c r="Q3" s="3"/>
    </row>
    <row r="4" spans="1:17" ht="12.75" customHeight="1">
      <c r="A4" s="25"/>
      <c r="B4" s="25"/>
      <c r="C4" s="25"/>
      <c r="D4" s="25"/>
      <c r="E4" s="25"/>
      <c r="F4" s="25"/>
      <c r="G4" s="25"/>
      <c r="H4" s="85" t="s">
        <v>80</v>
      </c>
      <c r="I4" s="85"/>
      <c r="J4" s="85"/>
      <c r="K4" s="85"/>
      <c r="L4" s="1"/>
      <c r="M4" s="3"/>
      <c r="N4" s="3"/>
      <c r="O4" s="3"/>
      <c r="P4" s="3"/>
      <c r="Q4" s="3"/>
    </row>
    <row r="5" spans="1:17" ht="12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1"/>
      <c r="M5" s="3"/>
      <c r="N5" s="2"/>
      <c r="O5" s="2"/>
      <c r="P5" s="2"/>
      <c r="Q5" s="2"/>
    </row>
    <row r="6" spans="1:19" ht="15" customHeight="1">
      <c r="A6" s="86" t="s">
        <v>227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17"/>
      <c r="M6" s="17"/>
      <c r="N6" s="17"/>
      <c r="O6" s="17"/>
      <c r="P6" s="17"/>
      <c r="Q6" s="17"/>
      <c r="R6" s="17"/>
      <c r="S6" s="17"/>
    </row>
    <row r="7" spans="1:19" ht="15.75">
      <c r="A7" s="86" t="s">
        <v>228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18"/>
      <c r="M7" s="18"/>
      <c r="N7" s="18"/>
      <c r="O7" s="18"/>
      <c r="P7" s="18"/>
      <c r="Q7" s="18"/>
      <c r="R7" s="18"/>
      <c r="S7" s="18"/>
    </row>
    <row r="8" spans="1:19" ht="15.75">
      <c r="A8" s="29"/>
      <c r="B8" s="29"/>
      <c r="C8" s="29"/>
      <c r="D8" s="29"/>
      <c r="E8" s="29"/>
      <c r="F8" s="29"/>
      <c r="G8" s="29"/>
      <c r="H8" s="29"/>
      <c r="I8" s="29"/>
      <c r="J8" s="29"/>
      <c r="K8" s="30" t="s">
        <v>3</v>
      </c>
      <c r="L8" s="19"/>
      <c r="M8" s="10"/>
      <c r="N8" s="10"/>
      <c r="O8" s="10"/>
      <c r="P8" s="10"/>
      <c r="Q8" s="10"/>
      <c r="R8" s="10"/>
      <c r="S8" s="11"/>
    </row>
    <row r="9" spans="1:19" ht="21" customHeight="1">
      <c r="A9" s="128" t="s">
        <v>229</v>
      </c>
      <c r="B9" s="129"/>
      <c r="C9" s="129"/>
      <c r="D9" s="129"/>
      <c r="E9" s="129"/>
      <c r="F9" s="130"/>
      <c r="G9" s="128" t="s">
        <v>230</v>
      </c>
      <c r="H9" s="129"/>
      <c r="I9" s="129"/>
      <c r="J9" s="130"/>
      <c r="K9" s="152" t="s">
        <v>81</v>
      </c>
      <c r="L9" s="10"/>
      <c r="M9" s="10"/>
      <c r="N9" s="10"/>
      <c r="O9" s="10"/>
      <c r="P9" s="10"/>
      <c r="Q9" s="10"/>
      <c r="R9" s="10"/>
      <c r="S9" s="11"/>
    </row>
    <row r="10" spans="1:19" ht="57" customHeight="1">
      <c r="A10" s="131"/>
      <c r="B10" s="132"/>
      <c r="C10" s="132"/>
      <c r="D10" s="132"/>
      <c r="E10" s="132"/>
      <c r="F10" s="133"/>
      <c r="G10" s="20" t="s">
        <v>231</v>
      </c>
      <c r="H10" s="87" t="s">
        <v>226</v>
      </c>
      <c r="I10" s="87"/>
      <c r="J10" s="87"/>
      <c r="K10" s="153"/>
      <c r="L10" s="10"/>
      <c r="M10" s="10"/>
      <c r="N10" s="10"/>
      <c r="O10" s="10"/>
      <c r="P10" s="10"/>
      <c r="Q10" s="10"/>
      <c r="R10" s="10"/>
      <c r="S10" s="11"/>
    </row>
    <row r="11" spans="1:19" s="16" customFormat="1" ht="23.25" customHeight="1">
      <c r="A11" s="88" t="s">
        <v>232</v>
      </c>
      <c r="B11" s="126"/>
      <c r="C11" s="126"/>
      <c r="D11" s="126"/>
      <c r="E11" s="126"/>
      <c r="F11" s="127"/>
      <c r="G11" s="20"/>
      <c r="H11" s="88"/>
      <c r="I11" s="126"/>
      <c r="J11" s="127"/>
      <c r="K11" s="40">
        <f>K12+K18+K20+K23+K28+K30+K33+K46+K51+K61+K63+K65+K67+K90+K92</f>
        <v>401915.49999999994</v>
      </c>
      <c r="L11" s="15"/>
      <c r="M11" s="15"/>
      <c r="N11" s="15"/>
      <c r="O11" s="15"/>
      <c r="P11" s="15"/>
      <c r="Q11" s="15"/>
      <c r="R11" s="15"/>
      <c r="S11" s="11"/>
    </row>
    <row r="12" spans="1:19" ht="42.75" customHeight="1">
      <c r="A12" s="137" t="s">
        <v>271</v>
      </c>
      <c r="B12" s="138"/>
      <c r="C12" s="138"/>
      <c r="D12" s="138"/>
      <c r="E12" s="138"/>
      <c r="F12" s="139"/>
      <c r="G12" s="31" t="s">
        <v>233</v>
      </c>
      <c r="H12" s="88"/>
      <c r="I12" s="126"/>
      <c r="J12" s="127"/>
      <c r="K12" s="40">
        <f>SUM(K13:K17)</f>
        <v>3632.4</v>
      </c>
      <c r="L12" s="10"/>
      <c r="M12" s="10"/>
      <c r="N12" s="10"/>
      <c r="O12" s="10"/>
      <c r="P12" s="10"/>
      <c r="Q12" s="10"/>
      <c r="R12" s="10"/>
      <c r="S12" s="11"/>
    </row>
    <row r="13" spans="1:19" ht="36" customHeight="1">
      <c r="A13" s="134" t="s">
        <v>159</v>
      </c>
      <c r="B13" s="135"/>
      <c r="C13" s="135"/>
      <c r="D13" s="135"/>
      <c r="E13" s="135"/>
      <c r="F13" s="136"/>
      <c r="G13" s="32" t="s">
        <v>233</v>
      </c>
      <c r="H13" s="119" t="s">
        <v>163</v>
      </c>
      <c r="I13" s="120"/>
      <c r="J13" s="121"/>
      <c r="K13" s="41">
        <v>38.2</v>
      </c>
      <c r="L13" s="10"/>
      <c r="M13" s="10"/>
      <c r="N13" s="10"/>
      <c r="O13" s="10"/>
      <c r="P13" s="10"/>
      <c r="Q13" s="10"/>
      <c r="R13" s="10"/>
      <c r="S13" s="11"/>
    </row>
    <row r="14" spans="1:19" ht="30" customHeight="1">
      <c r="A14" s="134" t="s">
        <v>160</v>
      </c>
      <c r="B14" s="135"/>
      <c r="C14" s="135"/>
      <c r="D14" s="135"/>
      <c r="E14" s="135"/>
      <c r="F14" s="136"/>
      <c r="G14" s="32" t="s">
        <v>233</v>
      </c>
      <c r="H14" s="119" t="s">
        <v>164</v>
      </c>
      <c r="I14" s="120"/>
      <c r="J14" s="121"/>
      <c r="K14" s="41">
        <v>5.9</v>
      </c>
      <c r="L14" s="10"/>
      <c r="M14" s="10"/>
      <c r="N14" s="10"/>
      <c r="O14" s="10"/>
      <c r="P14" s="10"/>
      <c r="Q14" s="10"/>
      <c r="R14" s="10"/>
      <c r="S14" s="11"/>
    </row>
    <row r="15" spans="1:19" ht="31.5" customHeight="1">
      <c r="A15" s="134" t="s">
        <v>161</v>
      </c>
      <c r="B15" s="135"/>
      <c r="C15" s="135"/>
      <c r="D15" s="135"/>
      <c r="E15" s="135"/>
      <c r="F15" s="136"/>
      <c r="G15" s="32" t="s">
        <v>233</v>
      </c>
      <c r="H15" s="119" t="s">
        <v>165</v>
      </c>
      <c r="I15" s="120"/>
      <c r="J15" s="121"/>
      <c r="K15" s="41">
        <v>575.8</v>
      </c>
      <c r="L15" s="10"/>
      <c r="M15" s="10"/>
      <c r="N15" s="10"/>
      <c r="O15" s="10"/>
      <c r="P15" s="10"/>
      <c r="Q15" s="10"/>
      <c r="R15" s="10"/>
      <c r="S15" s="11"/>
    </row>
    <row r="16" spans="1:19" ht="27.75" customHeight="1">
      <c r="A16" s="134" t="s">
        <v>162</v>
      </c>
      <c r="B16" s="135"/>
      <c r="C16" s="135"/>
      <c r="D16" s="135"/>
      <c r="E16" s="135"/>
      <c r="F16" s="136"/>
      <c r="G16" s="32" t="s">
        <v>233</v>
      </c>
      <c r="H16" s="119" t="s">
        <v>166</v>
      </c>
      <c r="I16" s="120"/>
      <c r="J16" s="121"/>
      <c r="K16" s="41">
        <v>3011.5</v>
      </c>
      <c r="L16" s="12"/>
      <c r="M16" s="12"/>
      <c r="N16" s="12"/>
      <c r="O16" s="12"/>
      <c r="P16" s="12"/>
      <c r="Q16" s="13"/>
      <c r="R16" s="14"/>
      <c r="S16" s="14"/>
    </row>
    <row r="17" spans="1:19" ht="43.5" customHeight="1">
      <c r="A17" s="134" t="s">
        <v>197</v>
      </c>
      <c r="B17" s="135"/>
      <c r="C17" s="135"/>
      <c r="D17" s="135"/>
      <c r="E17" s="135"/>
      <c r="F17" s="136"/>
      <c r="G17" s="32" t="s">
        <v>233</v>
      </c>
      <c r="H17" s="119" t="s">
        <v>214</v>
      </c>
      <c r="I17" s="120"/>
      <c r="J17" s="121"/>
      <c r="K17" s="41">
        <v>1</v>
      </c>
      <c r="L17" s="12"/>
      <c r="M17" s="12"/>
      <c r="N17" s="12"/>
      <c r="O17" s="12"/>
      <c r="P17" s="12"/>
      <c r="Q17" s="13"/>
      <c r="R17" s="14"/>
      <c r="S17" s="14"/>
    </row>
    <row r="18" spans="1:19" ht="45" customHeight="1">
      <c r="A18" s="140" t="s">
        <v>261</v>
      </c>
      <c r="B18" s="141"/>
      <c r="C18" s="141"/>
      <c r="D18" s="141"/>
      <c r="E18" s="141"/>
      <c r="F18" s="142"/>
      <c r="G18" s="31" t="s">
        <v>234</v>
      </c>
      <c r="H18" s="119"/>
      <c r="I18" s="120"/>
      <c r="J18" s="121"/>
      <c r="K18" s="40">
        <f>K19</f>
        <v>13</v>
      </c>
      <c r="L18" s="12"/>
      <c r="M18" s="12"/>
      <c r="N18" s="12"/>
      <c r="O18" s="12"/>
      <c r="P18" s="12"/>
      <c r="Q18" s="13"/>
      <c r="R18" s="14"/>
      <c r="S18" s="14"/>
    </row>
    <row r="19" spans="1:19" ht="44.25" customHeight="1">
      <c r="A19" s="134" t="s">
        <v>204</v>
      </c>
      <c r="B19" s="135"/>
      <c r="C19" s="135"/>
      <c r="D19" s="135"/>
      <c r="E19" s="135"/>
      <c r="F19" s="136"/>
      <c r="G19" s="32" t="s">
        <v>234</v>
      </c>
      <c r="H19" s="119" t="s">
        <v>221</v>
      </c>
      <c r="I19" s="120"/>
      <c r="J19" s="121"/>
      <c r="K19" s="41">
        <v>13</v>
      </c>
      <c r="L19" s="12"/>
      <c r="M19" s="12"/>
      <c r="N19" s="12"/>
      <c r="O19" s="12"/>
      <c r="P19" s="12"/>
      <c r="Q19" s="13"/>
      <c r="R19" s="14"/>
      <c r="S19" s="14"/>
    </row>
    <row r="20" spans="1:19" ht="41.25" customHeight="1">
      <c r="A20" s="140" t="s">
        <v>272</v>
      </c>
      <c r="B20" s="141"/>
      <c r="C20" s="141"/>
      <c r="D20" s="141"/>
      <c r="E20" s="141"/>
      <c r="F20" s="142"/>
      <c r="G20" s="31" t="s">
        <v>235</v>
      </c>
      <c r="H20" s="122"/>
      <c r="I20" s="123"/>
      <c r="J20" s="124"/>
      <c r="K20" s="40">
        <f>SUM(K21:K22)</f>
        <v>45.2</v>
      </c>
      <c r="L20" s="12"/>
      <c r="M20" s="12"/>
      <c r="N20" s="12"/>
      <c r="O20" s="12"/>
      <c r="P20" s="12"/>
      <c r="Q20" s="13"/>
      <c r="R20" s="14"/>
      <c r="S20" s="14"/>
    </row>
    <row r="21" spans="1:19" ht="30" customHeight="1">
      <c r="A21" s="134" t="s">
        <v>198</v>
      </c>
      <c r="B21" s="135"/>
      <c r="C21" s="135"/>
      <c r="D21" s="135"/>
      <c r="E21" s="135"/>
      <c r="F21" s="136"/>
      <c r="G21" s="32" t="s">
        <v>235</v>
      </c>
      <c r="H21" s="119" t="s">
        <v>215</v>
      </c>
      <c r="I21" s="120"/>
      <c r="J21" s="121"/>
      <c r="K21" s="41">
        <v>17</v>
      </c>
      <c r="L21" s="12"/>
      <c r="M21" s="12"/>
      <c r="N21" s="12"/>
      <c r="O21" s="12"/>
      <c r="P21" s="12"/>
      <c r="Q21" s="13"/>
      <c r="R21" s="14"/>
      <c r="S21" s="14"/>
    </row>
    <row r="22" spans="1:19" ht="44.25" customHeight="1">
      <c r="A22" s="134" t="s">
        <v>204</v>
      </c>
      <c r="B22" s="135"/>
      <c r="C22" s="135"/>
      <c r="D22" s="135"/>
      <c r="E22" s="135"/>
      <c r="F22" s="136"/>
      <c r="G22" s="32" t="s">
        <v>235</v>
      </c>
      <c r="H22" s="119" t="s">
        <v>221</v>
      </c>
      <c r="I22" s="120"/>
      <c r="J22" s="121"/>
      <c r="K22" s="41">
        <v>28.2</v>
      </c>
      <c r="L22" s="12"/>
      <c r="M22" s="12"/>
      <c r="N22" s="12"/>
      <c r="O22" s="12"/>
      <c r="P22" s="12"/>
      <c r="Q22" s="13"/>
      <c r="R22" s="14"/>
      <c r="S22" s="14"/>
    </row>
    <row r="23" spans="1:19" ht="30" customHeight="1">
      <c r="A23" s="140" t="s">
        <v>273</v>
      </c>
      <c r="B23" s="141"/>
      <c r="C23" s="141"/>
      <c r="D23" s="141"/>
      <c r="E23" s="141"/>
      <c r="F23" s="142"/>
      <c r="G23" s="31" t="s">
        <v>236</v>
      </c>
      <c r="H23" s="122"/>
      <c r="I23" s="123"/>
      <c r="J23" s="124"/>
      <c r="K23" s="40">
        <f>SUM(K24:K27)</f>
        <v>566.5000000000001</v>
      </c>
      <c r="L23" s="12"/>
      <c r="M23" s="12"/>
      <c r="N23" s="12"/>
      <c r="O23" s="12"/>
      <c r="P23" s="12"/>
      <c r="Q23" s="13"/>
      <c r="R23" s="14"/>
      <c r="S23" s="14"/>
    </row>
    <row r="24" spans="1:19" ht="84" customHeight="1">
      <c r="A24" s="134" t="s">
        <v>131</v>
      </c>
      <c r="B24" s="135"/>
      <c r="C24" s="135"/>
      <c r="D24" s="135"/>
      <c r="E24" s="135"/>
      <c r="F24" s="136"/>
      <c r="G24" s="32" t="s">
        <v>236</v>
      </c>
      <c r="H24" s="119" t="s">
        <v>135</v>
      </c>
      <c r="I24" s="120"/>
      <c r="J24" s="121"/>
      <c r="K24" s="42">
        <v>213.8</v>
      </c>
      <c r="L24" s="12"/>
      <c r="M24" s="12"/>
      <c r="N24" s="12"/>
      <c r="O24" s="12"/>
      <c r="P24" s="12"/>
      <c r="Q24" s="13"/>
      <c r="R24" s="14"/>
      <c r="S24" s="14"/>
    </row>
    <row r="25" spans="1:19" ht="97.5" customHeight="1">
      <c r="A25" s="134" t="s">
        <v>132</v>
      </c>
      <c r="B25" s="135"/>
      <c r="C25" s="135"/>
      <c r="D25" s="135"/>
      <c r="E25" s="135"/>
      <c r="F25" s="136"/>
      <c r="G25" s="32" t="s">
        <v>236</v>
      </c>
      <c r="H25" s="119" t="s">
        <v>136</v>
      </c>
      <c r="I25" s="120"/>
      <c r="J25" s="121"/>
      <c r="K25" s="42">
        <v>4.8</v>
      </c>
      <c r="L25" s="12"/>
      <c r="M25" s="12"/>
      <c r="N25" s="12"/>
      <c r="O25" s="12"/>
      <c r="P25" s="12"/>
      <c r="Q25" s="13"/>
      <c r="R25" s="14"/>
      <c r="S25" s="14"/>
    </row>
    <row r="26" spans="1:19" ht="84" customHeight="1">
      <c r="A26" s="134" t="s">
        <v>133</v>
      </c>
      <c r="B26" s="135"/>
      <c r="C26" s="135"/>
      <c r="D26" s="135"/>
      <c r="E26" s="135"/>
      <c r="F26" s="136"/>
      <c r="G26" s="32" t="s">
        <v>236</v>
      </c>
      <c r="H26" s="119" t="s">
        <v>137</v>
      </c>
      <c r="I26" s="120"/>
      <c r="J26" s="121"/>
      <c r="K26" s="42">
        <v>366.3</v>
      </c>
      <c r="L26" s="12"/>
      <c r="M26" s="12"/>
      <c r="N26" s="12"/>
      <c r="O26" s="12"/>
      <c r="P26" s="12"/>
      <c r="Q26" s="13"/>
      <c r="R26" s="14"/>
      <c r="S26" s="14"/>
    </row>
    <row r="27" spans="1:19" ht="86.25" customHeight="1">
      <c r="A27" s="134" t="s">
        <v>134</v>
      </c>
      <c r="B27" s="135"/>
      <c r="C27" s="135"/>
      <c r="D27" s="135"/>
      <c r="E27" s="135"/>
      <c r="F27" s="136"/>
      <c r="G27" s="32" t="s">
        <v>236</v>
      </c>
      <c r="H27" s="119" t="s">
        <v>138</v>
      </c>
      <c r="I27" s="120"/>
      <c r="J27" s="121"/>
      <c r="K27" s="42">
        <v>-18.4</v>
      </c>
      <c r="L27" s="12"/>
      <c r="M27" s="12"/>
      <c r="N27" s="12"/>
      <c r="O27" s="12"/>
      <c r="P27" s="12"/>
      <c r="Q27" s="13"/>
      <c r="R27" s="14"/>
      <c r="S27" s="14"/>
    </row>
    <row r="28" spans="1:19" ht="54.75" customHeight="1">
      <c r="A28" s="137" t="s">
        <v>237</v>
      </c>
      <c r="B28" s="138"/>
      <c r="C28" s="138"/>
      <c r="D28" s="138"/>
      <c r="E28" s="138"/>
      <c r="F28" s="139"/>
      <c r="G28" s="31" t="s">
        <v>238</v>
      </c>
      <c r="H28" s="88"/>
      <c r="I28" s="126"/>
      <c r="J28" s="127"/>
      <c r="K28" s="40">
        <f>SUM(K29)</f>
        <v>3</v>
      </c>
      <c r="L28" s="12"/>
      <c r="M28" s="12"/>
      <c r="N28" s="12"/>
      <c r="O28" s="12"/>
      <c r="P28" s="12"/>
      <c r="Q28" s="13"/>
      <c r="R28" s="14"/>
      <c r="S28" s="14"/>
    </row>
    <row r="29" spans="1:19" ht="48" customHeight="1">
      <c r="A29" s="134" t="s">
        <v>204</v>
      </c>
      <c r="B29" s="135"/>
      <c r="C29" s="135"/>
      <c r="D29" s="135"/>
      <c r="E29" s="135"/>
      <c r="F29" s="136"/>
      <c r="G29" s="32" t="s">
        <v>238</v>
      </c>
      <c r="H29" s="119" t="s">
        <v>221</v>
      </c>
      <c r="I29" s="120"/>
      <c r="J29" s="121"/>
      <c r="K29" s="41">
        <v>3</v>
      </c>
      <c r="L29" s="12"/>
      <c r="M29" s="12"/>
      <c r="N29" s="12"/>
      <c r="O29" s="12"/>
      <c r="P29" s="12"/>
      <c r="Q29" s="13"/>
      <c r="R29" s="14"/>
      <c r="S29" s="14"/>
    </row>
    <row r="30" spans="1:19" ht="54.75" customHeight="1">
      <c r="A30" s="137" t="s">
        <v>240</v>
      </c>
      <c r="B30" s="138"/>
      <c r="C30" s="138"/>
      <c r="D30" s="138"/>
      <c r="E30" s="138"/>
      <c r="F30" s="139"/>
      <c r="G30" s="31" t="s">
        <v>239</v>
      </c>
      <c r="H30" s="88"/>
      <c r="I30" s="126"/>
      <c r="J30" s="127"/>
      <c r="K30" s="40">
        <f>SUM(K31:K32)</f>
        <v>21.1</v>
      </c>
      <c r="L30" s="12"/>
      <c r="M30" s="12"/>
      <c r="N30" s="12"/>
      <c r="O30" s="12"/>
      <c r="P30" s="12"/>
      <c r="Q30" s="13"/>
      <c r="R30" s="14"/>
      <c r="S30" s="14"/>
    </row>
    <row r="31" spans="1:19" ht="75" customHeight="1">
      <c r="A31" s="134" t="s">
        <v>193</v>
      </c>
      <c r="B31" s="135"/>
      <c r="C31" s="135"/>
      <c r="D31" s="135"/>
      <c r="E31" s="135"/>
      <c r="F31" s="136"/>
      <c r="G31" s="32" t="s">
        <v>239</v>
      </c>
      <c r="H31" s="119" t="s">
        <v>210</v>
      </c>
      <c r="I31" s="120"/>
      <c r="J31" s="121"/>
      <c r="K31" s="41">
        <v>0.1</v>
      </c>
      <c r="L31" s="12"/>
      <c r="M31" s="12"/>
      <c r="N31" s="12"/>
      <c r="O31" s="12"/>
      <c r="P31" s="12"/>
      <c r="Q31" s="13"/>
      <c r="R31" s="14"/>
      <c r="S31" s="14"/>
    </row>
    <row r="32" spans="1:19" ht="66" customHeight="1">
      <c r="A32" s="134" t="s">
        <v>199</v>
      </c>
      <c r="B32" s="135"/>
      <c r="C32" s="135"/>
      <c r="D32" s="135"/>
      <c r="E32" s="135"/>
      <c r="F32" s="136"/>
      <c r="G32" s="32" t="s">
        <v>239</v>
      </c>
      <c r="H32" s="119" t="s">
        <v>216</v>
      </c>
      <c r="I32" s="120"/>
      <c r="J32" s="121"/>
      <c r="K32" s="41">
        <v>21</v>
      </c>
      <c r="L32" s="12"/>
      <c r="M32" s="12"/>
      <c r="N32" s="12"/>
      <c r="O32" s="12"/>
      <c r="P32" s="12"/>
      <c r="Q32" s="13"/>
      <c r="R32" s="14"/>
      <c r="S32" s="14"/>
    </row>
    <row r="33" spans="1:19" ht="54.75" customHeight="1">
      <c r="A33" s="137" t="s">
        <v>242</v>
      </c>
      <c r="B33" s="138"/>
      <c r="C33" s="138"/>
      <c r="D33" s="138"/>
      <c r="E33" s="138"/>
      <c r="F33" s="139"/>
      <c r="G33" s="31" t="s">
        <v>241</v>
      </c>
      <c r="H33" s="88"/>
      <c r="I33" s="126"/>
      <c r="J33" s="127"/>
      <c r="K33" s="40">
        <f>SUM(K34:K45)</f>
        <v>34801.3</v>
      </c>
      <c r="L33" s="12"/>
      <c r="M33" s="12"/>
      <c r="N33" s="12"/>
      <c r="O33" s="12"/>
      <c r="P33" s="12"/>
      <c r="Q33" s="13"/>
      <c r="R33" s="14"/>
      <c r="S33" s="14"/>
    </row>
    <row r="34" spans="1:19" ht="81" customHeight="1">
      <c r="A34" s="143" t="s">
        <v>127</v>
      </c>
      <c r="B34" s="144"/>
      <c r="C34" s="144"/>
      <c r="D34" s="144"/>
      <c r="E34" s="144"/>
      <c r="F34" s="145"/>
      <c r="G34" s="32" t="s">
        <v>241</v>
      </c>
      <c r="H34" s="75" t="s">
        <v>123</v>
      </c>
      <c r="I34" s="76"/>
      <c r="J34" s="125"/>
      <c r="K34" s="41">
        <v>26477.2</v>
      </c>
      <c r="L34" s="12"/>
      <c r="M34" s="12"/>
      <c r="N34" s="12"/>
      <c r="O34" s="12"/>
      <c r="P34" s="12"/>
      <c r="Q34" s="13"/>
      <c r="R34" s="14"/>
      <c r="S34" s="14"/>
    </row>
    <row r="35" spans="1:19" ht="126" customHeight="1">
      <c r="A35" s="143" t="s">
        <v>128</v>
      </c>
      <c r="B35" s="144"/>
      <c r="C35" s="144"/>
      <c r="D35" s="144"/>
      <c r="E35" s="144"/>
      <c r="F35" s="145"/>
      <c r="G35" s="32" t="s">
        <v>241</v>
      </c>
      <c r="H35" s="75" t="s">
        <v>124</v>
      </c>
      <c r="I35" s="76"/>
      <c r="J35" s="125"/>
      <c r="K35" s="41">
        <v>102.1</v>
      </c>
      <c r="L35" s="12"/>
      <c r="M35" s="12"/>
      <c r="N35" s="12"/>
      <c r="O35" s="12"/>
      <c r="P35" s="12"/>
      <c r="Q35" s="13"/>
      <c r="R35" s="14"/>
      <c r="S35" s="14"/>
    </row>
    <row r="36" spans="1:19" ht="59.25" customHeight="1">
      <c r="A36" s="143" t="s">
        <v>129</v>
      </c>
      <c r="B36" s="144"/>
      <c r="C36" s="144"/>
      <c r="D36" s="144"/>
      <c r="E36" s="144"/>
      <c r="F36" s="145"/>
      <c r="G36" s="32" t="s">
        <v>241</v>
      </c>
      <c r="H36" s="75" t="s">
        <v>125</v>
      </c>
      <c r="I36" s="76"/>
      <c r="J36" s="125"/>
      <c r="K36" s="41">
        <v>39.3</v>
      </c>
      <c r="L36" s="12"/>
      <c r="M36" s="12"/>
      <c r="N36" s="12"/>
      <c r="O36" s="12"/>
      <c r="P36" s="12"/>
      <c r="Q36" s="13"/>
      <c r="R36" s="14"/>
      <c r="S36" s="14"/>
    </row>
    <row r="37" spans="1:19" ht="99.75" customHeight="1">
      <c r="A37" s="143" t="s">
        <v>130</v>
      </c>
      <c r="B37" s="144"/>
      <c r="C37" s="144"/>
      <c r="D37" s="144"/>
      <c r="E37" s="144"/>
      <c r="F37" s="145"/>
      <c r="G37" s="32" t="s">
        <v>241</v>
      </c>
      <c r="H37" s="75" t="s">
        <v>126</v>
      </c>
      <c r="I37" s="76"/>
      <c r="J37" s="125"/>
      <c r="K37" s="41">
        <v>4.5</v>
      </c>
      <c r="L37" s="12"/>
      <c r="M37" s="12"/>
      <c r="N37" s="12"/>
      <c r="O37" s="12"/>
      <c r="P37" s="12"/>
      <c r="Q37" s="13"/>
      <c r="R37" s="14"/>
      <c r="S37" s="14"/>
    </row>
    <row r="38" spans="1:19" ht="30" customHeight="1">
      <c r="A38" s="134" t="s">
        <v>23</v>
      </c>
      <c r="B38" s="135"/>
      <c r="C38" s="135"/>
      <c r="D38" s="135"/>
      <c r="E38" s="135"/>
      <c r="F38" s="136"/>
      <c r="G38" s="32" t="s">
        <v>241</v>
      </c>
      <c r="H38" s="119" t="s">
        <v>140</v>
      </c>
      <c r="I38" s="120"/>
      <c r="J38" s="121"/>
      <c r="K38" s="41">
        <v>1403.5</v>
      </c>
      <c r="L38" s="12"/>
      <c r="M38" s="12"/>
      <c r="N38" s="12"/>
      <c r="O38" s="12"/>
      <c r="P38" s="12"/>
      <c r="Q38" s="13"/>
      <c r="R38" s="14"/>
      <c r="S38" s="14"/>
    </row>
    <row r="39" spans="1:19" ht="45" customHeight="1">
      <c r="A39" s="134" t="s">
        <v>139</v>
      </c>
      <c r="B39" s="135"/>
      <c r="C39" s="135"/>
      <c r="D39" s="135"/>
      <c r="E39" s="135"/>
      <c r="F39" s="136"/>
      <c r="G39" s="32" t="s">
        <v>241</v>
      </c>
      <c r="H39" s="119" t="s">
        <v>141</v>
      </c>
      <c r="I39" s="120"/>
      <c r="J39" s="121"/>
      <c r="K39" s="41">
        <v>5.4</v>
      </c>
      <c r="L39" s="12"/>
      <c r="M39" s="12"/>
      <c r="N39" s="12"/>
      <c r="O39" s="12"/>
      <c r="P39" s="12"/>
      <c r="Q39" s="13"/>
      <c r="R39" s="14"/>
      <c r="S39" s="14"/>
    </row>
    <row r="40" spans="1:19" ht="19.5" customHeight="1">
      <c r="A40" s="134" t="s">
        <v>25</v>
      </c>
      <c r="B40" s="135"/>
      <c r="C40" s="135"/>
      <c r="D40" s="135"/>
      <c r="E40" s="135"/>
      <c r="F40" s="136"/>
      <c r="G40" s="32" t="s">
        <v>241</v>
      </c>
      <c r="H40" s="119" t="s">
        <v>142</v>
      </c>
      <c r="I40" s="120"/>
      <c r="J40" s="121"/>
      <c r="K40" s="41">
        <v>70.6</v>
      </c>
      <c r="L40" s="12"/>
      <c r="M40" s="12"/>
      <c r="N40" s="12"/>
      <c r="O40" s="12"/>
      <c r="P40" s="12"/>
      <c r="Q40" s="13"/>
      <c r="R40" s="14"/>
      <c r="S40" s="14"/>
    </row>
    <row r="41" spans="1:19" ht="28.5" customHeight="1">
      <c r="A41" s="51" t="s">
        <v>143</v>
      </c>
      <c r="B41" s="52"/>
      <c r="C41" s="52"/>
      <c r="D41" s="52"/>
      <c r="E41" s="52"/>
      <c r="F41" s="53"/>
      <c r="G41" s="32" t="s">
        <v>241</v>
      </c>
      <c r="H41" s="75" t="s">
        <v>144</v>
      </c>
      <c r="I41" s="76"/>
      <c r="J41" s="125"/>
      <c r="K41" s="41">
        <v>5610.5</v>
      </c>
      <c r="L41" s="12"/>
      <c r="M41" s="12"/>
      <c r="N41" s="12"/>
      <c r="O41" s="12"/>
      <c r="P41" s="12"/>
      <c r="Q41" s="13"/>
      <c r="R41" s="14"/>
      <c r="S41" s="14"/>
    </row>
    <row r="42" spans="1:19" ht="60" customHeight="1">
      <c r="A42" s="134" t="s">
        <v>146</v>
      </c>
      <c r="B42" s="135"/>
      <c r="C42" s="135"/>
      <c r="D42" s="135"/>
      <c r="E42" s="135"/>
      <c r="F42" s="136"/>
      <c r="G42" s="32" t="s">
        <v>241</v>
      </c>
      <c r="H42" s="119" t="s">
        <v>148</v>
      </c>
      <c r="I42" s="120"/>
      <c r="J42" s="121"/>
      <c r="K42" s="41">
        <v>957.3</v>
      </c>
      <c r="L42" s="12"/>
      <c r="M42" s="12"/>
      <c r="N42" s="12"/>
      <c r="O42" s="12"/>
      <c r="P42" s="12"/>
      <c r="Q42" s="13"/>
      <c r="R42" s="14"/>
      <c r="S42" s="14"/>
    </row>
    <row r="43" spans="1:19" ht="88.5" customHeight="1">
      <c r="A43" s="134" t="s">
        <v>189</v>
      </c>
      <c r="B43" s="135"/>
      <c r="C43" s="135"/>
      <c r="D43" s="135"/>
      <c r="E43" s="135"/>
      <c r="F43" s="136"/>
      <c r="G43" s="32" t="s">
        <v>241</v>
      </c>
      <c r="H43" s="119" t="s">
        <v>206</v>
      </c>
      <c r="I43" s="120"/>
      <c r="J43" s="121"/>
      <c r="K43" s="41">
        <v>26.5</v>
      </c>
      <c r="L43" s="12"/>
      <c r="M43" s="12"/>
      <c r="N43" s="12"/>
      <c r="O43" s="12"/>
      <c r="P43" s="12"/>
      <c r="Q43" s="13"/>
      <c r="R43" s="14"/>
      <c r="S43" s="14"/>
    </row>
    <row r="44" spans="1:19" ht="70.5" customHeight="1">
      <c r="A44" s="134" t="s">
        <v>190</v>
      </c>
      <c r="B44" s="135"/>
      <c r="C44" s="135"/>
      <c r="D44" s="135"/>
      <c r="E44" s="135"/>
      <c r="F44" s="136"/>
      <c r="G44" s="32" t="s">
        <v>241</v>
      </c>
      <c r="H44" s="119" t="s">
        <v>207</v>
      </c>
      <c r="I44" s="120"/>
      <c r="J44" s="121"/>
      <c r="K44" s="41">
        <v>5.4</v>
      </c>
      <c r="L44" s="12"/>
      <c r="M44" s="12"/>
      <c r="N44" s="12"/>
      <c r="O44" s="12"/>
      <c r="P44" s="12"/>
      <c r="Q44" s="13"/>
      <c r="R44" s="14"/>
      <c r="S44" s="14"/>
    </row>
    <row r="45" spans="1:19" ht="72.75" customHeight="1">
      <c r="A45" s="134" t="s">
        <v>191</v>
      </c>
      <c r="B45" s="135"/>
      <c r="C45" s="135"/>
      <c r="D45" s="135"/>
      <c r="E45" s="135"/>
      <c r="F45" s="136"/>
      <c r="G45" s="32" t="s">
        <v>241</v>
      </c>
      <c r="H45" s="119" t="s">
        <v>208</v>
      </c>
      <c r="I45" s="120"/>
      <c r="J45" s="121"/>
      <c r="K45" s="41">
        <v>99</v>
      </c>
      <c r="L45" s="12"/>
      <c r="M45" s="12"/>
      <c r="N45" s="12"/>
      <c r="O45" s="12"/>
      <c r="P45" s="12"/>
      <c r="Q45" s="13"/>
      <c r="R45" s="14"/>
      <c r="S45" s="14"/>
    </row>
    <row r="46" spans="1:19" ht="36" customHeight="1">
      <c r="A46" s="137" t="s">
        <v>260</v>
      </c>
      <c r="B46" s="138"/>
      <c r="C46" s="138"/>
      <c r="D46" s="138"/>
      <c r="E46" s="138"/>
      <c r="F46" s="139"/>
      <c r="G46" s="31" t="s">
        <v>243</v>
      </c>
      <c r="H46" s="122"/>
      <c r="I46" s="123"/>
      <c r="J46" s="124"/>
      <c r="K46" s="40">
        <f>SUM(K47:K50)</f>
        <v>350.6</v>
      </c>
      <c r="L46" s="12"/>
      <c r="M46" s="12"/>
      <c r="N46" s="12"/>
      <c r="O46" s="12"/>
      <c r="P46" s="12"/>
      <c r="Q46" s="13"/>
      <c r="R46" s="14"/>
      <c r="S46" s="14"/>
    </row>
    <row r="47" spans="1:19" ht="54.75" customHeight="1">
      <c r="A47" s="134" t="s">
        <v>195</v>
      </c>
      <c r="B47" s="135"/>
      <c r="C47" s="135"/>
      <c r="D47" s="135"/>
      <c r="E47" s="135"/>
      <c r="F47" s="136"/>
      <c r="G47" s="32" t="s">
        <v>243</v>
      </c>
      <c r="H47" s="119" t="s">
        <v>212</v>
      </c>
      <c r="I47" s="120"/>
      <c r="J47" s="121"/>
      <c r="K47" s="41">
        <v>15.7</v>
      </c>
      <c r="L47" s="12"/>
      <c r="M47" s="12"/>
      <c r="N47" s="12"/>
      <c r="O47" s="12"/>
      <c r="P47" s="12"/>
      <c r="Q47" s="13"/>
      <c r="R47" s="14"/>
      <c r="S47" s="14"/>
    </row>
    <row r="48" spans="1:19" ht="30.75" customHeight="1">
      <c r="A48" s="134" t="s">
        <v>201</v>
      </c>
      <c r="B48" s="135"/>
      <c r="C48" s="135"/>
      <c r="D48" s="135"/>
      <c r="E48" s="135"/>
      <c r="F48" s="136"/>
      <c r="G48" s="32" t="s">
        <v>243</v>
      </c>
      <c r="H48" s="119" t="s">
        <v>218</v>
      </c>
      <c r="I48" s="120"/>
      <c r="J48" s="121"/>
      <c r="K48" s="41">
        <v>30.1</v>
      </c>
      <c r="L48" s="12"/>
      <c r="M48" s="12"/>
      <c r="N48" s="12"/>
      <c r="O48" s="12"/>
      <c r="P48" s="12"/>
      <c r="Q48" s="13"/>
      <c r="R48" s="14"/>
      <c r="S48" s="14"/>
    </row>
    <row r="49" spans="1:19" ht="65.25" customHeight="1">
      <c r="A49" s="134" t="s">
        <v>202</v>
      </c>
      <c r="B49" s="135"/>
      <c r="C49" s="135"/>
      <c r="D49" s="135"/>
      <c r="E49" s="135"/>
      <c r="F49" s="136"/>
      <c r="G49" s="32" t="s">
        <v>243</v>
      </c>
      <c r="H49" s="119" t="s">
        <v>219</v>
      </c>
      <c r="I49" s="120"/>
      <c r="J49" s="121"/>
      <c r="K49" s="41">
        <v>107.5</v>
      </c>
      <c r="L49" s="12"/>
      <c r="M49" s="12"/>
      <c r="N49" s="12"/>
      <c r="O49" s="12"/>
      <c r="P49" s="12"/>
      <c r="Q49" s="13"/>
      <c r="R49" s="14"/>
      <c r="S49" s="14"/>
    </row>
    <row r="50" spans="1:19" ht="48" customHeight="1">
      <c r="A50" s="134" t="s">
        <v>204</v>
      </c>
      <c r="B50" s="135"/>
      <c r="C50" s="135"/>
      <c r="D50" s="135"/>
      <c r="E50" s="135"/>
      <c r="F50" s="136"/>
      <c r="G50" s="32" t="s">
        <v>243</v>
      </c>
      <c r="H50" s="119" t="s">
        <v>221</v>
      </c>
      <c r="I50" s="120"/>
      <c r="J50" s="121"/>
      <c r="K50" s="41">
        <v>197.3</v>
      </c>
      <c r="L50" s="12"/>
      <c r="M50" s="12"/>
      <c r="N50" s="12"/>
      <c r="O50" s="12"/>
      <c r="P50" s="12"/>
      <c r="Q50" s="13"/>
      <c r="R50" s="14"/>
      <c r="S50" s="14"/>
    </row>
    <row r="51" spans="1:19" ht="32.25" customHeight="1">
      <c r="A51" s="137" t="s">
        <v>245</v>
      </c>
      <c r="B51" s="138"/>
      <c r="C51" s="138"/>
      <c r="D51" s="138"/>
      <c r="E51" s="138"/>
      <c r="F51" s="139"/>
      <c r="G51" s="31" t="s">
        <v>244</v>
      </c>
      <c r="H51" s="122"/>
      <c r="I51" s="123"/>
      <c r="J51" s="124"/>
      <c r="K51" s="40">
        <f>SUM(K52:K60)</f>
        <v>3210.1</v>
      </c>
      <c r="L51" s="12"/>
      <c r="M51" s="12"/>
      <c r="N51" s="12"/>
      <c r="O51" s="12"/>
      <c r="P51" s="12"/>
      <c r="Q51" s="13"/>
      <c r="R51" s="14"/>
      <c r="S51" s="14"/>
    </row>
    <row r="52" spans="1:19" ht="81" customHeight="1">
      <c r="A52" s="149" t="s">
        <v>151</v>
      </c>
      <c r="B52" s="150"/>
      <c r="C52" s="150"/>
      <c r="D52" s="150"/>
      <c r="E52" s="150"/>
      <c r="F52" s="151"/>
      <c r="G52" s="32" t="s">
        <v>244</v>
      </c>
      <c r="H52" s="75" t="s">
        <v>152</v>
      </c>
      <c r="I52" s="76"/>
      <c r="J52" s="125"/>
      <c r="K52" s="41">
        <v>1875.2</v>
      </c>
      <c r="L52" s="12"/>
      <c r="M52" s="12"/>
      <c r="N52" s="12"/>
      <c r="O52" s="12"/>
      <c r="P52" s="12"/>
      <c r="Q52" s="13"/>
      <c r="R52" s="14"/>
      <c r="S52" s="14"/>
    </row>
    <row r="53" spans="1:19" ht="70.5" customHeight="1">
      <c r="A53" s="146" t="s">
        <v>153</v>
      </c>
      <c r="B53" s="147"/>
      <c r="C53" s="147"/>
      <c r="D53" s="147"/>
      <c r="E53" s="147"/>
      <c r="F53" s="148"/>
      <c r="G53" s="32" t="s">
        <v>244</v>
      </c>
      <c r="H53" s="75" t="s">
        <v>154</v>
      </c>
      <c r="I53" s="76"/>
      <c r="J53" s="125"/>
      <c r="K53" s="41">
        <v>294.2</v>
      </c>
      <c r="L53" s="12"/>
      <c r="M53" s="12"/>
      <c r="N53" s="12"/>
      <c r="O53" s="12"/>
      <c r="P53" s="12"/>
      <c r="Q53" s="13"/>
      <c r="R53" s="14"/>
      <c r="S53" s="14"/>
    </row>
    <row r="54" spans="1:19" ht="84.75" customHeight="1">
      <c r="A54" s="146" t="s">
        <v>157</v>
      </c>
      <c r="B54" s="147"/>
      <c r="C54" s="147"/>
      <c r="D54" s="147"/>
      <c r="E54" s="147"/>
      <c r="F54" s="148"/>
      <c r="G54" s="32" t="s">
        <v>244</v>
      </c>
      <c r="H54" s="75" t="s">
        <v>158</v>
      </c>
      <c r="I54" s="76"/>
      <c r="J54" s="125"/>
      <c r="K54" s="41">
        <v>3.6</v>
      </c>
      <c r="L54" s="12"/>
      <c r="M54" s="12"/>
      <c r="N54" s="12"/>
      <c r="O54" s="12"/>
      <c r="P54" s="12"/>
      <c r="Q54" s="13"/>
      <c r="R54" s="14"/>
      <c r="S54" s="14"/>
    </row>
    <row r="55" spans="1:19" ht="45" customHeight="1">
      <c r="A55" s="134" t="s">
        <v>172</v>
      </c>
      <c r="B55" s="135"/>
      <c r="C55" s="135"/>
      <c r="D55" s="135"/>
      <c r="E55" s="135"/>
      <c r="F55" s="136"/>
      <c r="G55" s="32" t="s">
        <v>244</v>
      </c>
      <c r="H55" s="119" t="s">
        <v>176</v>
      </c>
      <c r="I55" s="120"/>
      <c r="J55" s="121"/>
      <c r="K55" s="41">
        <v>257</v>
      </c>
      <c r="L55" s="12"/>
      <c r="M55" s="12"/>
      <c r="N55" s="12"/>
      <c r="O55" s="12"/>
      <c r="P55" s="12"/>
      <c r="Q55" s="13"/>
      <c r="R55" s="14"/>
      <c r="S55" s="14"/>
    </row>
    <row r="56" spans="1:19" ht="30" customHeight="1">
      <c r="A56" s="134" t="s">
        <v>174</v>
      </c>
      <c r="B56" s="135"/>
      <c r="C56" s="135"/>
      <c r="D56" s="135"/>
      <c r="E56" s="135"/>
      <c r="F56" s="136"/>
      <c r="G56" s="32" t="s">
        <v>244</v>
      </c>
      <c r="H56" s="119" t="s">
        <v>178</v>
      </c>
      <c r="I56" s="120"/>
      <c r="J56" s="121"/>
      <c r="K56" s="41">
        <v>1.2</v>
      </c>
      <c r="L56" s="12"/>
      <c r="M56" s="12"/>
      <c r="N56" s="12"/>
      <c r="O56" s="12"/>
      <c r="P56" s="12"/>
      <c r="Q56" s="13"/>
      <c r="R56" s="14"/>
      <c r="S56" s="14"/>
    </row>
    <row r="57" spans="1:19" ht="81.75" customHeight="1">
      <c r="A57" s="134" t="s">
        <v>181</v>
      </c>
      <c r="B57" s="135"/>
      <c r="C57" s="135"/>
      <c r="D57" s="135"/>
      <c r="E57" s="135"/>
      <c r="F57" s="136"/>
      <c r="G57" s="32" t="s">
        <v>244</v>
      </c>
      <c r="H57" s="119" t="s">
        <v>183</v>
      </c>
      <c r="I57" s="120"/>
      <c r="J57" s="121"/>
      <c r="K57" s="41">
        <v>16.8</v>
      </c>
      <c r="L57" s="12"/>
      <c r="M57" s="12"/>
      <c r="N57" s="12"/>
      <c r="O57" s="12"/>
      <c r="P57" s="12"/>
      <c r="Q57" s="13"/>
      <c r="R57" s="14"/>
      <c r="S57" s="14"/>
    </row>
    <row r="58" spans="1:19" ht="45" customHeight="1">
      <c r="A58" s="134" t="s">
        <v>185</v>
      </c>
      <c r="B58" s="135"/>
      <c r="C58" s="135"/>
      <c r="D58" s="135"/>
      <c r="E58" s="135"/>
      <c r="F58" s="136"/>
      <c r="G58" s="32" t="s">
        <v>244</v>
      </c>
      <c r="H58" s="119" t="s">
        <v>246</v>
      </c>
      <c r="I58" s="120"/>
      <c r="J58" s="121"/>
      <c r="K58" s="41">
        <v>679.5</v>
      </c>
      <c r="L58" s="12"/>
      <c r="M58" s="12"/>
      <c r="N58" s="12"/>
      <c r="O58" s="12"/>
      <c r="P58" s="12"/>
      <c r="Q58" s="13"/>
      <c r="R58" s="14"/>
      <c r="S58" s="14"/>
    </row>
    <row r="59" spans="1:19" ht="51" customHeight="1">
      <c r="A59" s="134" t="s">
        <v>204</v>
      </c>
      <c r="B59" s="135"/>
      <c r="C59" s="135"/>
      <c r="D59" s="135"/>
      <c r="E59" s="135"/>
      <c r="F59" s="136"/>
      <c r="G59" s="32" t="s">
        <v>244</v>
      </c>
      <c r="H59" s="119" t="s">
        <v>221</v>
      </c>
      <c r="I59" s="120"/>
      <c r="J59" s="121"/>
      <c r="K59" s="41">
        <v>97.9</v>
      </c>
      <c r="L59" s="12"/>
      <c r="M59" s="12"/>
      <c r="N59" s="12"/>
      <c r="O59" s="12"/>
      <c r="P59" s="12"/>
      <c r="Q59" s="13"/>
      <c r="R59" s="14"/>
      <c r="S59" s="14"/>
    </row>
    <row r="60" spans="1:19" ht="30" customHeight="1">
      <c r="A60" s="134" t="s">
        <v>223</v>
      </c>
      <c r="B60" s="135"/>
      <c r="C60" s="135"/>
      <c r="D60" s="135"/>
      <c r="E60" s="135"/>
      <c r="F60" s="136"/>
      <c r="G60" s="32" t="s">
        <v>244</v>
      </c>
      <c r="H60" s="119" t="s">
        <v>225</v>
      </c>
      <c r="I60" s="120"/>
      <c r="J60" s="121"/>
      <c r="K60" s="41">
        <v>-15.3</v>
      </c>
      <c r="L60" s="12"/>
      <c r="M60" s="12"/>
      <c r="N60" s="12"/>
      <c r="O60" s="12"/>
      <c r="P60" s="12"/>
      <c r="Q60" s="13"/>
      <c r="R60" s="14"/>
      <c r="S60" s="14"/>
    </row>
    <row r="61" spans="1:19" ht="56.25" customHeight="1">
      <c r="A61" s="137" t="s">
        <v>252</v>
      </c>
      <c r="B61" s="138"/>
      <c r="C61" s="138"/>
      <c r="D61" s="138"/>
      <c r="E61" s="138"/>
      <c r="F61" s="139"/>
      <c r="G61" s="31" t="s">
        <v>247</v>
      </c>
      <c r="H61" s="122"/>
      <c r="I61" s="123"/>
      <c r="J61" s="124"/>
      <c r="K61" s="40">
        <f>SUM(K62)</f>
        <v>51.2</v>
      </c>
      <c r="L61" s="12"/>
      <c r="M61" s="12"/>
      <c r="N61" s="12"/>
      <c r="O61" s="12"/>
      <c r="P61" s="12"/>
      <c r="Q61" s="13"/>
      <c r="R61" s="14"/>
      <c r="S61" s="14"/>
    </row>
    <row r="62" spans="1:19" ht="32.25" customHeight="1">
      <c r="A62" s="134" t="s">
        <v>198</v>
      </c>
      <c r="B62" s="135"/>
      <c r="C62" s="135"/>
      <c r="D62" s="135"/>
      <c r="E62" s="135"/>
      <c r="F62" s="136"/>
      <c r="G62" s="32" t="s">
        <v>247</v>
      </c>
      <c r="H62" s="119" t="s">
        <v>215</v>
      </c>
      <c r="I62" s="120"/>
      <c r="J62" s="121"/>
      <c r="K62" s="41">
        <v>51.2</v>
      </c>
      <c r="L62" s="12"/>
      <c r="M62" s="12"/>
      <c r="N62" s="12"/>
      <c r="O62" s="12"/>
      <c r="P62" s="12"/>
      <c r="Q62" s="13"/>
      <c r="R62" s="14"/>
      <c r="S62" s="14"/>
    </row>
    <row r="63" spans="1:19" ht="42.75" customHeight="1">
      <c r="A63" s="140" t="s">
        <v>258</v>
      </c>
      <c r="B63" s="141"/>
      <c r="C63" s="141"/>
      <c r="D63" s="141"/>
      <c r="E63" s="141"/>
      <c r="F63" s="142"/>
      <c r="G63" s="31" t="s">
        <v>256</v>
      </c>
      <c r="H63" s="119"/>
      <c r="I63" s="120"/>
      <c r="J63" s="121"/>
      <c r="K63" s="40">
        <f>K64</f>
        <v>426.6</v>
      </c>
      <c r="L63" s="12"/>
      <c r="M63" s="12"/>
      <c r="N63" s="12"/>
      <c r="O63" s="12"/>
      <c r="P63" s="12"/>
      <c r="Q63" s="13"/>
      <c r="R63" s="14"/>
      <c r="S63" s="14"/>
    </row>
    <row r="64" spans="1:19" ht="58.5" customHeight="1">
      <c r="A64" s="51" t="s">
        <v>8</v>
      </c>
      <c r="B64" s="52"/>
      <c r="C64" s="52"/>
      <c r="D64" s="52"/>
      <c r="E64" s="52"/>
      <c r="F64" s="53"/>
      <c r="G64" s="32"/>
      <c r="H64" s="119" t="s">
        <v>257</v>
      </c>
      <c r="I64" s="120"/>
      <c r="J64" s="121"/>
      <c r="K64" s="41">
        <v>426.6</v>
      </c>
      <c r="L64" s="12"/>
      <c r="M64" s="12"/>
      <c r="N64" s="12"/>
      <c r="O64" s="12"/>
      <c r="P64" s="12"/>
      <c r="Q64" s="13"/>
      <c r="R64" s="14"/>
      <c r="S64" s="14"/>
    </row>
    <row r="65" spans="1:19" ht="57" customHeight="1">
      <c r="A65" s="137" t="s">
        <v>259</v>
      </c>
      <c r="B65" s="138"/>
      <c r="C65" s="138"/>
      <c r="D65" s="138"/>
      <c r="E65" s="138"/>
      <c r="F65" s="139"/>
      <c r="G65" s="31" t="s">
        <v>248</v>
      </c>
      <c r="H65" s="122"/>
      <c r="I65" s="123"/>
      <c r="J65" s="124"/>
      <c r="K65" s="40">
        <f>SUM(K66)</f>
        <v>2416.4</v>
      </c>
      <c r="L65" s="12"/>
      <c r="M65" s="12"/>
      <c r="N65" s="12"/>
      <c r="O65" s="12"/>
      <c r="P65" s="12"/>
      <c r="Q65" s="13"/>
      <c r="R65" s="14"/>
      <c r="S65" s="14"/>
    </row>
    <row r="66" spans="1:19" ht="41.25" customHeight="1">
      <c r="A66" s="134" t="s">
        <v>168</v>
      </c>
      <c r="B66" s="135"/>
      <c r="C66" s="135"/>
      <c r="D66" s="135"/>
      <c r="E66" s="135"/>
      <c r="F66" s="136"/>
      <c r="G66" s="32" t="s">
        <v>248</v>
      </c>
      <c r="H66" s="119" t="s">
        <v>170</v>
      </c>
      <c r="I66" s="120"/>
      <c r="J66" s="121"/>
      <c r="K66" s="41">
        <v>2416.4</v>
      </c>
      <c r="L66" s="12"/>
      <c r="M66" s="12"/>
      <c r="N66" s="12"/>
      <c r="O66" s="12"/>
      <c r="P66" s="12"/>
      <c r="Q66" s="13"/>
      <c r="R66" s="14"/>
      <c r="S66" s="14"/>
    </row>
    <row r="67" spans="1:19" ht="33.75" customHeight="1">
      <c r="A67" s="137" t="s">
        <v>253</v>
      </c>
      <c r="B67" s="138"/>
      <c r="C67" s="138"/>
      <c r="D67" s="138"/>
      <c r="E67" s="138"/>
      <c r="F67" s="139"/>
      <c r="G67" s="31" t="s">
        <v>249</v>
      </c>
      <c r="H67" s="122"/>
      <c r="I67" s="123"/>
      <c r="J67" s="124"/>
      <c r="K67" s="40">
        <f>K68+K69+K70+K71+K72+K73+K74+K75+K76+K77+K78+K79+K80+K81+K82+K83+K84+K85+K86+K87+K88+K89</f>
        <v>356360.39999999997</v>
      </c>
      <c r="L67" s="12"/>
      <c r="M67" s="12"/>
      <c r="N67" s="12"/>
      <c r="O67" s="12"/>
      <c r="P67" s="12"/>
      <c r="Q67" s="13"/>
      <c r="R67" s="14"/>
      <c r="S67" s="14"/>
    </row>
    <row r="68" spans="1:19" ht="33.75" customHeight="1">
      <c r="A68" s="134" t="s">
        <v>174</v>
      </c>
      <c r="B68" s="135"/>
      <c r="C68" s="135"/>
      <c r="D68" s="135"/>
      <c r="E68" s="135"/>
      <c r="F68" s="136"/>
      <c r="G68" s="32" t="s">
        <v>249</v>
      </c>
      <c r="H68" s="119" t="s">
        <v>178</v>
      </c>
      <c r="I68" s="120"/>
      <c r="J68" s="121"/>
      <c r="K68" s="41">
        <v>0.3</v>
      </c>
      <c r="L68" s="12"/>
      <c r="M68" s="12"/>
      <c r="N68" s="12"/>
      <c r="O68" s="12"/>
      <c r="P68" s="12"/>
      <c r="Q68" s="13"/>
      <c r="R68" s="14"/>
      <c r="S68" s="14"/>
    </row>
    <row r="69" spans="1:19" ht="33.75" customHeight="1">
      <c r="A69" s="55" t="s">
        <v>53</v>
      </c>
      <c r="B69" s="55"/>
      <c r="C69" s="55"/>
      <c r="D69" s="55"/>
      <c r="E69" s="55"/>
      <c r="F69" s="55"/>
      <c r="G69" s="32" t="s">
        <v>249</v>
      </c>
      <c r="H69" s="105" t="s">
        <v>86</v>
      </c>
      <c r="I69" s="106"/>
      <c r="J69" s="107"/>
      <c r="K69" s="23">
        <v>41982.6</v>
      </c>
      <c r="L69" s="12"/>
      <c r="M69" s="12"/>
      <c r="N69" s="12"/>
      <c r="O69" s="12"/>
      <c r="P69" s="12"/>
      <c r="Q69" s="13"/>
      <c r="R69" s="14"/>
      <c r="S69" s="14"/>
    </row>
    <row r="70" spans="1:19" ht="33.75" customHeight="1">
      <c r="A70" s="51" t="s">
        <v>87</v>
      </c>
      <c r="B70" s="52"/>
      <c r="C70" s="52"/>
      <c r="D70" s="52"/>
      <c r="E70" s="52"/>
      <c r="F70" s="53"/>
      <c r="G70" s="32" t="s">
        <v>249</v>
      </c>
      <c r="H70" s="105" t="s">
        <v>69</v>
      </c>
      <c r="I70" s="106"/>
      <c r="J70" s="107"/>
      <c r="K70" s="23">
        <v>9034.3</v>
      </c>
      <c r="L70" s="12"/>
      <c r="M70" s="12"/>
      <c r="N70" s="12"/>
      <c r="O70" s="12"/>
      <c r="P70" s="12"/>
      <c r="Q70" s="13"/>
      <c r="R70" s="14"/>
      <c r="S70" s="14"/>
    </row>
    <row r="71" spans="1:19" ht="33.75" customHeight="1">
      <c r="A71" s="55" t="s">
        <v>54</v>
      </c>
      <c r="B71" s="55"/>
      <c r="C71" s="55"/>
      <c r="D71" s="55"/>
      <c r="E71" s="55"/>
      <c r="F71" s="55"/>
      <c r="G71" s="32" t="s">
        <v>249</v>
      </c>
      <c r="H71" s="54" t="s">
        <v>44</v>
      </c>
      <c r="I71" s="54"/>
      <c r="J71" s="54"/>
      <c r="K71" s="23">
        <v>3654.3</v>
      </c>
      <c r="L71" s="12"/>
      <c r="M71" s="12"/>
      <c r="N71" s="12"/>
      <c r="O71" s="12"/>
      <c r="P71" s="12"/>
      <c r="Q71" s="13"/>
      <c r="R71" s="14"/>
      <c r="S71" s="14"/>
    </row>
    <row r="72" spans="1:19" ht="33.75" customHeight="1">
      <c r="A72" s="55" t="s">
        <v>91</v>
      </c>
      <c r="B72" s="55"/>
      <c r="C72" s="55"/>
      <c r="D72" s="55"/>
      <c r="E72" s="55"/>
      <c r="F72" s="55"/>
      <c r="G72" s="32" t="s">
        <v>249</v>
      </c>
      <c r="H72" s="54" t="s">
        <v>90</v>
      </c>
      <c r="I72" s="54"/>
      <c r="J72" s="54"/>
      <c r="K72" s="23">
        <v>172.1</v>
      </c>
      <c r="L72" s="12"/>
      <c r="M72" s="12"/>
      <c r="N72" s="12"/>
      <c r="O72" s="12"/>
      <c r="P72" s="12"/>
      <c r="Q72" s="13"/>
      <c r="R72" s="14"/>
      <c r="S72" s="14"/>
    </row>
    <row r="73" spans="1:19" ht="33.75" customHeight="1">
      <c r="A73" s="55" t="s">
        <v>93</v>
      </c>
      <c r="B73" s="55"/>
      <c r="C73" s="55"/>
      <c r="D73" s="55"/>
      <c r="E73" s="55"/>
      <c r="F73" s="55"/>
      <c r="G73" s="32" t="s">
        <v>249</v>
      </c>
      <c r="H73" s="54" t="s">
        <v>92</v>
      </c>
      <c r="I73" s="54"/>
      <c r="J73" s="54"/>
      <c r="K73" s="23">
        <v>8590</v>
      </c>
      <c r="L73" s="12"/>
      <c r="M73" s="12"/>
      <c r="N73" s="12"/>
      <c r="O73" s="12"/>
      <c r="P73" s="12"/>
      <c r="Q73" s="13"/>
      <c r="R73" s="14"/>
      <c r="S73" s="14"/>
    </row>
    <row r="74" spans="1:19" ht="51" customHeight="1">
      <c r="A74" s="55" t="s">
        <v>95</v>
      </c>
      <c r="B74" s="55"/>
      <c r="C74" s="55"/>
      <c r="D74" s="55"/>
      <c r="E74" s="55"/>
      <c r="F74" s="55"/>
      <c r="G74" s="32" t="s">
        <v>249</v>
      </c>
      <c r="H74" s="54" t="s">
        <v>94</v>
      </c>
      <c r="I74" s="54"/>
      <c r="J74" s="54"/>
      <c r="K74" s="23">
        <v>2340.5</v>
      </c>
      <c r="L74" s="12"/>
      <c r="M74" s="12"/>
      <c r="N74" s="12"/>
      <c r="O74" s="12"/>
      <c r="P74" s="12"/>
      <c r="Q74" s="13"/>
      <c r="R74" s="14"/>
      <c r="S74" s="14"/>
    </row>
    <row r="75" spans="1:19" ht="33.75" customHeight="1">
      <c r="A75" s="55" t="s">
        <v>96</v>
      </c>
      <c r="B75" s="55"/>
      <c r="C75" s="55"/>
      <c r="D75" s="55"/>
      <c r="E75" s="55"/>
      <c r="F75" s="55"/>
      <c r="G75" s="32" t="s">
        <v>249</v>
      </c>
      <c r="H75" s="108" t="s">
        <v>43</v>
      </c>
      <c r="I75" s="108"/>
      <c r="J75" s="108"/>
      <c r="K75" s="23">
        <v>33857.9</v>
      </c>
      <c r="L75" s="12"/>
      <c r="M75" s="12"/>
      <c r="N75" s="12"/>
      <c r="O75" s="12"/>
      <c r="P75" s="12"/>
      <c r="Q75" s="13"/>
      <c r="R75" s="14"/>
      <c r="S75" s="14"/>
    </row>
    <row r="76" spans="1:19" ht="33.75" customHeight="1">
      <c r="A76" s="55" t="s">
        <v>55</v>
      </c>
      <c r="B76" s="55"/>
      <c r="C76" s="55"/>
      <c r="D76" s="55"/>
      <c r="E76" s="55"/>
      <c r="F76" s="55"/>
      <c r="G76" s="32" t="s">
        <v>249</v>
      </c>
      <c r="H76" s="108" t="s">
        <v>46</v>
      </c>
      <c r="I76" s="108"/>
      <c r="J76" s="108"/>
      <c r="K76" s="23">
        <v>18893</v>
      </c>
      <c r="L76" s="12"/>
      <c r="M76" s="12"/>
      <c r="N76" s="12"/>
      <c r="O76" s="12"/>
      <c r="P76" s="12"/>
      <c r="Q76" s="13"/>
      <c r="R76" s="14"/>
      <c r="S76" s="14"/>
    </row>
    <row r="77" spans="1:19" ht="54" customHeight="1">
      <c r="A77" s="55" t="s">
        <v>56</v>
      </c>
      <c r="B77" s="55"/>
      <c r="C77" s="55"/>
      <c r="D77" s="55"/>
      <c r="E77" s="55"/>
      <c r="F77" s="55"/>
      <c r="G77" s="32" t="s">
        <v>249</v>
      </c>
      <c r="H77" s="54" t="s">
        <v>37</v>
      </c>
      <c r="I77" s="54"/>
      <c r="J77" s="54"/>
      <c r="K77" s="23">
        <v>8755.9</v>
      </c>
      <c r="L77" s="12"/>
      <c r="M77" s="12"/>
      <c r="N77" s="12"/>
      <c r="O77" s="12"/>
      <c r="P77" s="12"/>
      <c r="Q77" s="13"/>
      <c r="R77" s="14"/>
      <c r="S77" s="14"/>
    </row>
    <row r="78" spans="1:19" ht="33.75" customHeight="1">
      <c r="A78" s="110" t="s">
        <v>77</v>
      </c>
      <c r="B78" s="111"/>
      <c r="C78" s="111"/>
      <c r="D78" s="111"/>
      <c r="E78" s="111"/>
      <c r="F78" s="112"/>
      <c r="G78" s="32" t="s">
        <v>249</v>
      </c>
      <c r="H78" s="109" t="s">
        <v>76</v>
      </c>
      <c r="I78" s="109"/>
      <c r="J78" s="109"/>
      <c r="K78" s="23">
        <v>50</v>
      </c>
      <c r="L78" s="12"/>
      <c r="M78" s="12"/>
      <c r="N78" s="12"/>
      <c r="O78" s="12"/>
      <c r="P78" s="12"/>
      <c r="Q78" s="13"/>
      <c r="R78" s="14"/>
      <c r="S78" s="14"/>
    </row>
    <row r="79" spans="1:19" ht="33.75" customHeight="1">
      <c r="A79" s="55" t="s">
        <v>57</v>
      </c>
      <c r="B79" s="55"/>
      <c r="C79" s="55"/>
      <c r="D79" s="55"/>
      <c r="E79" s="55"/>
      <c r="F79" s="55"/>
      <c r="G79" s="32" t="s">
        <v>249</v>
      </c>
      <c r="H79" s="54" t="s">
        <v>38</v>
      </c>
      <c r="I79" s="54"/>
      <c r="J79" s="54"/>
      <c r="K79" s="23">
        <v>1945.5</v>
      </c>
      <c r="L79" s="12"/>
      <c r="M79" s="12"/>
      <c r="N79" s="12"/>
      <c r="O79" s="12"/>
      <c r="P79" s="12"/>
      <c r="Q79" s="13"/>
      <c r="R79" s="14"/>
      <c r="S79" s="14"/>
    </row>
    <row r="80" spans="1:19" ht="33.75" customHeight="1">
      <c r="A80" s="55" t="s">
        <v>58</v>
      </c>
      <c r="B80" s="55"/>
      <c r="C80" s="55"/>
      <c r="D80" s="55"/>
      <c r="E80" s="55"/>
      <c r="F80" s="55"/>
      <c r="G80" s="32" t="s">
        <v>249</v>
      </c>
      <c r="H80" s="54" t="s">
        <v>39</v>
      </c>
      <c r="I80" s="54"/>
      <c r="J80" s="54"/>
      <c r="K80" s="23">
        <v>196316.8</v>
      </c>
      <c r="L80" s="12"/>
      <c r="M80" s="12"/>
      <c r="N80" s="12"/>
      <c r="O80" s="12"/>
      <c r="P80" s="12"/>
      <c r="Q80" s="13"/>
      <c r="R80" s="14"/>
      <c r="S80" s="14"/>
    </row>
    <row r="81" spans="1:19" ht="48.75" customHeight="1">
      <c r="A81" s="55" t="s">
        <v>47</v>
      </c>
      <c r="B81" s="55"/>
      <c r="C81" s="55"/>
      <c r="D81" s="55"/>
      <c r="E81" s="55"/>
      <c r="F81" s="55"/>
      <c r="G81" s="32" t="s">
        <v>249</v>
      </c>
      <c r="H81" s="54" t="s">
        <v>66</v>
      </c>
      <c r="I81" s="54"/>
      <c r="J81" s="54"/>
      <c r="K81" s="23">
        <v>5818.4</v>
      </c>
      <c r="L81" s="12"/>
      <c r="M81" s="12"/>
      <c r="N81" s="12"/>
      <c r="O81" s="12"/>
      <c r="P81" s="12"/>
      <c r="Q81" s="13"/>
      <c r="R81" s="14"/>
      <c r="S81" s="14"/>
    </row>
    <row r="82" spans="1:19" ht="63.75" customHeight="1">
      <c r="A82" s="55" t="s">
        <v>67</v>
      </c>
      <c r="B82" s="55"/>
      <c r="C82" s="55"/>
      <c r="D82" s="55"/>
      <c r="E82" s="55"/>
      <c r="F82" s="55"/>
      <c r="G82" s="32" t="s">
        <v>249</v>
      </c>
      <c r="H82" s="50" t="s">
        <v>40</v>
      </c>
      <c r="I82" s="50"/>
      <c r="J82" s="50"/>
      <c r="K82" s="23">
        <v>825</v>
      </c>
      <c r="L82" s="12"/>
      <c r="M82" s="12"/>
      <c r="N82" s="12"/>
      <c r="O82" s="12"/>
      <c r="P82" s="12"/>
      <c r="Q82" s="13"/>
      <c r="R82" s="14"/>
      <c r="S82" s="14"/>
    </row>
    <row r="83" spans="1:19" ht="33.75" customHeight="1">
      <c r="A83" s="55" t="s">
        <v>102</v>
      </c>
      <c r="B83" s="55"/>
      <c r="C83" s="55"/>
      <c r="D83" s="55"/>
      <c r="E83" s="55"/>
      <c r="F83" s="55"/>
      <c r="G83" s="32" t="s">
        <v>249</v>
      </c>
      <c r="H83" s="50" t="s">
        <v>75</v>
      </c>
      <c r="I83" s="50"/>
      <c r="J83" s="50"/>
      <c r="K83" s="23">
        <v>275.6</v>
      </c>
      <c r="L83" s="12"/>
      <c r="M83" s="12"/>
      <c r="N83" s="12"/>
      <c r="O83" s="12"/>
      <c r="P83" s="12"/>
      <c r="Q83" s="13"/>
      <c r="R83" s="14"/>
      <c r="S83" s="14"/>
    </row>
    <row r="84" spans="1:19" ht="51.75" customHeight="1">
      <c r="A84" s="110" t="s">
        <v>104</v>
      </c>
      <c r="B84" s="111"/>
      <c r="C84" s="111"/>
      <c r="D84" s="111"/>
      <c r="E84" s="111"/>
      <c r="F84" s="112"/>
      <c r="G84" s="32" t="s">
        <v>249</v>
      </c>
      <c r="H84" s="109" t="s">
        <v>103</v>
      </c>
      <c r="I84" s="109"/>
      <c r="J84" s="109"/>
      <c r="K84" s="23">
        <v>2315.4</v>
      </c>
      <c r="L84" s="12"/>
      <c r="M84" s="12"/>
      <c r="N84" s="12"/>
      <c r="O84" s="12"/>
      <c r="P84" s="12"/>
      <c r="Q84" s="13"/>
      <c r="R84" s="14"/>
      <c r="S84" s="14"/>
    </row>
    <row r="85" spans="1:19" ht="87.75" customHeight="1">
      <c r="A85" s="55" t="s">
        <v>106</v>
      </c>
      <c r="B85" s="55"/>
      <c r="C85" s="55"/>
      <c r="D85" s="55"/>
      <c r="E85" s="55"/>
      <c r="F85" s="55"/>
      <c r="G85" s="32" t="s">
        <v>249</v>
      </c>
      <c r="H85" s="50" t="s">
        <v>105</v>
      </c>
      <c r="I85" s="50"/>
      <c r="J85" s="50"/>
      <c r="K85" s="23">
        <v>9507.2</v>
      </c>
      <c r="L85" s="12"/>
      <c r="M85" s="12"/>
      <c r="N85" s="12"/>
      <c r="O85" s="12"/>
      <c r="P85" s="12"/>
      <c r="Q85" s="13"/>
      <c r="R85" s="14"/>
      <c r="S85" s="14"/>
    </row>
    <row r="86" spans="1:19" ht="58.5" customHeight="1">
      <c r="A86" s="116" t="s">
        <v>107</v>
      </c>
      <c r="B86" s="117"/>
      <c r="C86" s="117"/>
      <c r="D86" s="117"/>
      <c r="E86" s="117"/>
      <c r="F86" s="118"/>
      <c r="G86" s="32" t="s">
        <v>249</v>
      </c>
      <c r="H86" s="113" t="s">
        <v>41</v>
      </c>
      <c r="I86" s="114"/>
      <c r="J86" s="115"/>
      <c r="K86" s="23">
        <v>10953.2</v>
      </c>
      <c r="L86" s="12"/>
      <c r="M86" s="12"/>
      <c r="N86" s="12"/>
      <c r="O86" s="12"/>
      <c r="P86" s="12"/>
      <c r="Q86" s="13"/>
      <c r="R86" s="14"/>
      <c r="S86" s="14"/>
    </row>
    <row r="87" spans="1:19" ht="72.75" customHeight="1">
      <c r="A87" s="116" t="s">
        <v>108</v>
      </c>
      <c r="B87" s="117"/>
      <c r="C87" s="117"/>
      <c r="D87" s="117"/>
      <c r="E87" s="117"/>
      <c r="F87" s="118"/>
      <c r="G87" s="32" t="s">
        <v>249</v>
      </c>
      <c r="H87" s="113" t="s">
        <v>78</v>
      </c>
      <c r="I87" s="114"/>
      <c r="J87" s="115"/>
      <c r="K87" s="23">
        <v>41</v>
      </c>
      <c r="L87" s="12"/>
      <c r="M87" s="12"/>
      <c r="N87" s="12"/>
      <c r="O87" s="12"/>
      <c r="P87" s="12"/>
      <c r="Q87" s="13"/>
      <c r="R87" s="14"/>
      <c r="S87" s="14"/>
    </row>
    <row r="88" spans="1:19" ht="33.75" customHeight="1">
      <c r="A88" s="51" t="s">
        <v>109</v>
      </c>
      <c r="B88" s="52"/>
      <c r="C88" s="52"/>
      <c r="D88" s="52"/>
      <c r="E88" s="52"/>
      <c r="F88" s="53"/>
      <c r="G88" s="32" t="s">
        <v>249</v>
      </c>
      <c r="H88" s="50" t="s">
        <v>74</v>
      </c>
      <c r="I88" s="50"/>
      <c r="J88" s="50"/>
      <c r="K88" s="23">
        <v>1226.8</v>
      </c>
      <c r="L88" s="12"/>
      <c r="M88" s="12"/>
      <c r="N88" s="12"/>
      <c r="O88" s="12"/>
      <c r="P88" s="12"/>
      <c r="Q88" s="13"/>
      <c r="R88" s="14"/>
      <c r="S88" s="14"/>
    </row>
    <row r="89" spans="1:19" ht="33.75" customHeight="1">
      <c r="A89" s="51" t="s">
        <v>268</v>
      </c>
      <c r="B89" s="52"/>
      <c r="C89" s="52"/>
      <c r="D89" s="52"/>
      <c r="E89" s="52"/>
      <c r="F89" s="53"/>
      <c r="G89" s="32" t="s">
        <v>249</v>
      </c>
      <c r="H89" s="54" t="s">
        <v>267</v>
      </c>
      <c r="I89" s="54"/>
      <c r="J89" s="54"/>
      <c r="K89" s="23">
        <v>-195.4</v>
      </c>
      <c r="L89" s="12"/>
      <c r="M89" s="12"/>
      <c r="N89" s="12"/>
      <c r="O89" s="12"/>
      <c r="P89" s="12"/>
      <c r="Q89" s="13"/>
      <c r="R89" s="14"/>
      <c r="S89" s="14"/>
    </row>
    <row r="90" spans="1:19" ht="57" customHeight="1">
      <c r="A90" s="137" t="s">
        <v>254</v>
      </c>
      <c r="B90" s="138"/>
      <c r="C90" s="138"/>
      <c r="D90" s="138"/>
      <c r="E90" s="138"/>
      <c r="F90" s="139"/>
      <c r="G90" s="31" t="s">
        <v>250</v>
      </c>
      <c r="H90" s="122"/>
      <c r="I90" s="123"/>
      <c r="J90" s="124"/>
      <c r="K90" s="40">
        <f>K91</f>
        <v>14.7</v>
      </c>
      <c r="L90" s="12"/>
      <c r="M90" s="12"/>
      <c r="N90" s="12"/>
      <c r="O90" s="12"/>
      <c r="P90" s="12"/>
      <c r="Q90" s="13"/>
      <c r="R90" s="14"/>
      <c r="S90" s="14"/>
    </row>
    <row r="91" spans="1:19" ht="45" customHeight="1">
      <c r="A91" s="134" t="s">
        <v>204</v>
      </c>
      <c r="B91" s="135"/>
      <c r="C91" s="135"/>
      <c r="D91" s="135"/>
      <c r="E91" s="135"/>
      <c r="F91" s="136"/>
      <c r="G91" s="32" t="s">
        <v>250</v>
      </c>
      <c r="H91" s="119" t="s">
        <v>221</v>
      </c>
      <c r="I91" s="120"/>
      <c r="J91" s="121"/>
      <c r="K91" s="41">
        <v>14.7</v>
      </c>
      <c r="L91" s="12"/>
      <c r="M91" s="12"/>
      <c r="N91" s="12"/>
      <c r="O91" s="12"/>
      <c r="P91" s="12"/>
      <c r="Q91" s="13"/>
      <c r="R91" s="14"/>
      <c r="S91" s="14"/>
    </row>
    <row r="92" spans="1:19" ht="45" customHeight="1">
      <c r="A92" s="140" t="s">
        <v>255</v>
      </c>
      <c r="B92" s="141"/>
      <c r="C92" s="141"/>
      <c r="D92" s="141"/>
      <c r="E92" s="141"/>
      <c r="F92" s="142"/>
      <c r="G92" s="31" t="s">
        <v>251</v>
      </c>
      <c r="H92" s="119"/>
      <c r="I92" s="120"/>
      <c r="J92" s="121"/>
      <c r="K92" s="40">
        <f>K93</f>
        <v>3</v>
      </c>
      <c r="L92" s="12"/>
      <c r="M92" s="12"/>
      <c r="N92" s="12"/>
      <c r="O92" s="12"/>
      <c r="P92" s="12"/>
      <c r="Q92" s="13"/>
      <c r="R92" s="14"/>
      <c r="S92" s="14"/>
    </row>
    <row r="93" spans="1:19" ht="45" customHeight="1">
      <c r="A93" s="134" t="s">
        <v>197</v>
      </c>
      <c r="B93" s="135"/>
      <c r="C93" s="135"/>
      <c r="D93" s="135"/>
      <c r="E93" s="135"/>
      <c r="F93" s="136"/>
      <c r="G93" s="32" t="s">
        <v>251</v>
      </c>
      <c r="H93" s="119" t="s">
        <v>214</v>
      </c>
      <c r="I93" s="120"/>
      <c r="J93" s="121"/>
      <c r="K93" s="40">
        <v>3</v>
      </c>
      <c r="L93" s="12"/>
      <c r="M93" s="12"/>
      <c r="N93" s="12"/>
      <c r="O93" s="12"/>
      <c r="P93" s="12"/>
      <c r="Q93" s="13"/>
      <c r="R93" s="14"/>
      <c r="S93" s="14"/>
    </row>
    <row r="94" spans="1:19" ht="45" customHeight="1">
      <c r="A94" s="33"/>
      <c r="B94" s="33"/>
      <c r="C94" s="33"/>
      <c r="D94" s="33"/>
      <c r="E94" s="33"/>
      <c r="F94" s="33"/>
      <c r="G94" s="34"/>
      <c r="H94" s="35"/>
      <c r="I94" s="35"/>
      <c r="J94" s="35"/>
      <c r="K94" s="36"/>
      <c r="L94" s="12"/>
      <c r="M94" s="12"/>
      <c r="N94" s="12"/>
      <c r="O94" s="12"/>
      <c r="P94" s="12"/>
      <c r="Q94" s="13"/>
      <c r="R94" s="14"/>
      <c r="S94" s="14"/>
    </row>
    <row r="95" spans="1:19" ht="22.5" customHeight="1">
      <c r="A95" s="29"/>
      <c r="B95" s="29"/>
      <c r="C95" s="29"/>
      <c r="D95" s="29"/>
      <c r="E95" s="29"/>
      <c r="F95" s="29"/>
      <c r="G95" s="37"/>
      <c r="H95" s="38"/>
      <c r="I95" s="38"/>
      <c r="J95" s="38"/>
      <c r="K95" s="36"/>
      <c r="L95" s="12"/>
      <c r="M95" s="12"/>
      <c r="N95" s="12"/>
      <c r="O95" s="12"/>
      <c r="P95" s="12"/>
      <c r="Q95" s="13"/>
      <c r="R95" s="14"/>
      <c r="S95" s="14"/>
    </row>
    <row r="96" spans="1:11" s="4" customFormat="1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</row>
    <row r="97" spans="1:11" s="4" customFormat="1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</row>
    <row r="98" spans="1:11" s="4" customFormat="1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1:11" s="4" customFormat="1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</row>
    <row r="100" spans="1:11" s="4" customFormat="1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1:11" s="4" customFormat="1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1:11" s="4" customFormat="1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</row>
    <row r="103" spans="1:11" s="4" customFormat="1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</row>
    <row r="104" spans="1:11" s="4" customFormat="1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1:11" s="4" customFormat="1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1:11" s="4" customFormat="1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1:11" s="4" customFormat="1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1:11" s="4" customFormat="1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1:11" s="4" customFormat="1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s="4" customFormat="1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1:11" s="4" customFormat="1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1:11" s="4" customFormat="1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1:11" s="4" customFormat="1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1:11" s="4" customFormat="1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s="4" customFormat="1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 s="4" customFormat="1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1:11" s="4" customFormat="1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</row>
    <row r="118" spans="1:11" s="4" customFormat="1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 s="4" customFormat="1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s="4" customFormat="1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s="4" customFormat="1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s="4" customFormat="1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</row>
    <row r="123" spans="1:11" s="4" customFormat="1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</row>
    <row r="124" spans="1:11" s="4" customFormat="1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</row>
    <row r="125" spans="1:11" s="4" customFormat="1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</row>
    <row r="126" spans="1:11" s="4" customFormat="1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</row>
    <row r="127" spans="1:11" s="4" customFormat="1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1:11" s="4" customFormat="1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1:11" s="4" customFormat="1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</row>
    <row r="130" spans="1:11" s="4" customFormat="1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</row>
    <row r="131" spans="1:11" s="4" customFormat="1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</row>
    <row r="132" spans="1:11" s="4" customFormat="1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</row>
    <row r="133" spans="1:11" s="4" customFormat="1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1:11" s="4" customFormat="1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</row>
    <row r="135" spans="1:11" s="4" customFormat="1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1:11" s="4" customFormat="1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1" s="4" customFormat="1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</row>
    <row r="138" spans="1:11" s="4" customFormat="1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1:11" s="4" customFormat="1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1:11" s="4" customFormat="1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1:11" s="4" customFormat="1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1:11" s="4" customFormat="1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1" s="4" customFormat="1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1:11" s="4" customFormat="1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1:11" s="4" customFormat="1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s="4" customFormat="1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 s="4" customFormat="1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1" s="4" customFormat="1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1:11" s="4" customFormat="1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1:11" s="4" customFormat="1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1:11" s="4" customFormat="1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1:11" s="4" customFormat="1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1:11" s="4" customFormat="1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1:11" s="4" customFormat="1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1:11" s="4" customFormat="1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1:11" s="4" customFormat="1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1:11" s="4" customFormat="1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1:11" s="4" customFormat="1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1:11" s="4" customFormat="1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1:11" s="4" customFormat="1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1:11" s="4" customFormat="1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1:11" s="4" customFormat="1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1:11" s="4" customFormat="1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1:11" s="4" customFormat="1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1:11" s="4" customFormat="1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1:11" s="4" customFormat="1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1:11" s="4" customFormat="1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1:11" s="4" customFormat="1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1:11" s="4" customFormat="1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1:11" s="4" customFormat="1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1:11" s="4" customFormat="1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1:11" s="4" customFormat="1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1:11" s="4" customFormat="1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1:11" s="4" customFormat="1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1:11" s="4" customFormat="1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</row>
    <row r="176" spans="1:11" s="4" customFormat="1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</row>
    <row r="177" spans="1:11" s="4" customFormat="1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  <row r="178" spans="1:11" s="4" customFormat="1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</row>
    <row r="179" spans="1:11" s="4" customFormat="1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</row>
    <row r="180" spans="1:11" s="4" customFormat="1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</row>
    <row r="181" spans="1:11" s="4" customFormat="1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</row>
    <row r="182" spans="1:11" s="4" customFormat="1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</row>
    <row r="183" spans="1:11" s="4" customFormat="1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</row>
    <row r="184" spans="1:11" s="4" customFormat="1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</row>
    <row r="185" spans="1:11" s="4" customFormat="1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</row>
    <row r="186" spans="1:11" s="4" customFormat="1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</row>
    <row r="187" spans="1:11" s="4" customFormat="1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</row>
    <row r="188" spans="1:11" s="4" customFormat="1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spans="1:11" s="4" customFormat="1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</row>
    <row r="190" spans="1:11" s="4" customFormat="1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</row>
    <row r="191" spans="1:11" s="4" customFormat="1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</row>
    <row r="192" spans="1:11" s="4" customFormat="1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</row>
    <row r="193" spans="1:11" s="4" customFormat="1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1:11" s="4" customFormat="1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</row>
    <row r="195" spans="1:11" s="4" customFormat="1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</row>
    <row r="196" spans="1:11" s="4" customFormat="1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</row>
    <row r="197" spans="1:11" s="4" customFormat="1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</row>
    <row r="198" spans="1:11" s="4" customFormat="1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</row>
    <row r="199" spans="1:11" s="4" customFormat="1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1:11" s="4" customFormat="1" ht="15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</row>
    <row r="201" spans="1:11" s="4" customFormat="1" ht="15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</row>
    <row r="202" spans="1:11" s="4" customFormat="1" ht="15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1:11" s="4" customFormat="1" ht="15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1:11" s="4" customFormat="1" ht="15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1:11" s="4" customFormat="1" ht="15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1:11" s="4" customFormat="1" ht="15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  <row r="207" spans="1:11" s="4" customFormat="1" ht="15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1:11" s="4" customFormat="1" ht="15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</row>
    <row r="209" spans="1:11" s="4" customFormat="1" ht="15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1:11" s="4" customFormat="1" ht="15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1:11" s="4" customFormat="1" ht="15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1:11" s="4" customFormat="1" ht="15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1:11" s="4" customFormat="1" ht="15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1:11" s="4" customFormat="1" ht="15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1:11" s="4" customFormat="1" ht="15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1:11" s="4" customFormat="1" ht="15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1:11" s="4" customFormat="1" ht="15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1:11" s="4" customFormat="1" ht="15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1:11" s="4" customFormat="1" ht="15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1:11" s="4" customFormat="1" ht="15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1:11" s="4" customFormat="1" ht="15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1:11" s="4" customFormat="1" ht="15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1:11" s="4" customFormat="1" ht="15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1:11" s="4" customFormat="1" ht="15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1:11" s="4" customFormat="1" ht="15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1:11" s="4" customFormat="1" ht="15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1:11" s="4" customFormat="1" ht="15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1:11" s="4" customFormat="1" ht="15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1:11" s="4" customFormat="1" ht="15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1:11" s="4" customFormat="1" ht="15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1:11" s="4" customFormat="1" ht="15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1:11" s="4" customFormat="1" ht="15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1:11" s="4" customFormat="1" ht="15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1:11" s="4" customFormat="1" ht="15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1:11" s="4" customFormat="1" ht="15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1:11" s="4" customFormat="1" ht="15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1:11" s="4" customFormat="1" ht="15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1:11" s="4" customFormat="1" ht="15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1:11" s="4" customFormat="1" ht="15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1:11" s="4" customFormat="1" ht="15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1:11" s="4" customFormat="1" ht="15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1:11" s="4" customFormat="1" ht="15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1:11" s="4" customFormat="1" ht="15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1:23" ht="15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17" ht="15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4"/>
      <c r="M245" s="4"/>
      <c r="N245" s="4"/>
      <c r="O245" s="4"/>
      <c r="P245" s="4"/>
      <c r="Q245" s="4"/>
    </row>
    <row r="246" spans="1:17" ht="15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4"/>
      <c r="M246" s="4"/>
      <c r="N246" s="4"/>
      <c r="O246" s="4"/>
      <c r="P246" s="4"/>
      <c r="Q246" s="4"/>
    </row>
    <row r="247" spans="1:17" ht="15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4"/>
      <c r="M247" s="4"/>
      <c r="N247" s="4"/>
      <c r="O247" s="4"/>
      <c r="P247" s="4"/>
      <c r="Q247" s="4"/>
    </row>
    <row r="248" spans="1:17" ht="15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4"/>
      <c r="M248" s="4"/>
      <c r="N248" s="4"/>
      <c r="O248" s="4"/>
      <c r="P248" s="4"/>
      <c r="Q248" s="4"/>
    </row>
    <row r="249" spans="1:17" ht="15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4"/>
      <c r="M249" s="4"/>
      <c r="N249" s="4"/>
      <c r="O249" s="4"/>
      <c r="P249" s="4"/>
      <c r="Q249" s="4"/>
    </row>
    <row r="250" spans="1:17" ht="15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4"/>
      <c r="M250" s="4"/>
      <c r="N250" s="4"/>
      <c r="O250" s="4"/>
      <c r="P250" s="4"/>
      <c r="Q250" s="4"/>
    </row>
    <row r="251" spans="1:17" ht="15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4"/>
      <c r="M251" s="4"/>
      <c r="N251" s="4"/>
      <c r="O251" s="4"/>
      <c r="P251" s="4"/>
      <c r="Q251" s="4"/>
    </row>
    <row r="252" spans="1:17" ht="15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4"/>
      <c r="M252" s="4"/>
      <c r="N252" s="4"/>
      <c r="O252" s="4"/>
      <c r="P252" s="4"/>
      <c r="Q252" s="4"/>
    </row>
    <row r="253" spans="1:17" ht="15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4"/>
      <c r="M253" s="4"/>
      <c r="N253" s="4"/>
      <c r="O253" s="4"/>
      <c r="P253" s="4"/>
      <c r="Q253" s="4"/>
    </row>
    <row r="254" spans="1:17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2.75">
      <c r="A259" s="4"/>
      <c r="B259" s="4"/>
      <c r="C259" s="4"/>
      <c r="D259" s="4"/>
      <c r="E259" s="4"/>
      <c r="F259" s="4"/>
      <c r="K259" s="4"/>
      <c r="O259" s="4"/>
      <c r="P259" s="4"/>
      <c r="Q259" s="4"/>
    </row>
  </sheetData>
  <sheetProtection/>
  <mergeCells count="176">
    <mergeCell ref="K9:K10"/>
    <mergeCell ref="H1:K1"/>
    <mergeCell ref="H2:K2"/>
    <mergeCell ref="H3:K3"/>
    <mergeCell ref="H4:K4"/>
    <mergeCell ref="A6:K6"/>
    <mergeCell ref="A7:K7"/>
    <mergeCell ref="H69:J69"/>
    <mergeCell ref="H70:J70"/>
    <mergeCell ref="H68:J68"/>
    <mergeCell ref="H67:J67"/>
    <mergeCell ref="A55:F55"/>
    <mergeCell ref="A54:F54"/>
    <mergeCell ref="H55:J55"/>
    <mergeCell ref="A67:F67"/>
    <mergeCell ref="A68:F68"/>
    <mergeCell ref="A65:F65"/>
    <mergeCell ref="H74:J74"/>
    <mergeCell ref="H75:J75"/>
    <mergeCell ref="A71:F71"/>
    <mergeCell ref="A72:F72"/>
    <mergeCell ref="A73:F73"/>
    <mergeCell ref="A74:F74"/>
    <mergeCell ref="A75:F75"/>
    <mergeCell ref="H71:J71"/>
    <mergeCell ref="H72:J72"/>
    <mergeCell ref="H73:J73"/>
    <mergeCell ref="A76:F76"/>
    <mergeCell ref="A77:F77"/>
    <mergeCell ref="A78:F78"/>
    <mergeCell ref="A79:F79"/>
    <mergeCell ref="A80:F80"/>
    <mergeCell ref="A69:F69"/>
    <mergeCell ref="A70:F70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A92:F92"/>
    <mergeCell ref="H88:J88"/>
    <mergeCell ref="H89:J89"/>
    <mergeCell ref="A81:F81"/>
    <mergeCell ref="A82:F82"/>
    <mergeCell ref="A83:F83"/>
    <mergeCell ref="A84:F84"/>
    <mergeCell ref="A85:F85"/>
    <mergeCell ref="A86:F86"/>
    <mergeCell ref="A87:F87"/>
    <mergeCell ref="A93:F93"/>
    <mergeCell ref="H90:J90"/>
    <mergeCell ref="H91:J91"/>
    <mergeCell ref="H92:J92"/>
    <mergeCell ref="H93:J93"/>
    <mergeCell ref="A66:F66"/>
    <mergeCell ref="A88:F88"/>
    <mergeCell ref="A89:F89"/>
    <mergeCell ref="A90:F90"/>
    <mergeCell ref="A91:F91"/>
    <mergeCell ref="A64:F64"/>
    <mergeCell ref="A63:F63"/>
    <mergeCell ref="A62:F62"/>
    <mergeCell ref="H66:J66"/>
    <mergeCell ref="H65:J65"/>
    <mergeCell ref="H64:J64"/>
    <mergeCell ref="H63:J63"/>
    <mergeCell ref="H62:J62"/>
    <mergeCell ref="H61:J61"/>
    <mergeCell ref="A61:F61"/>
    <mergeCell ref="A60:F60"/>
    <mergeCell ref="A59:F59"/>
    <mergeCell ref="A58:F58"/>
    <mergeCell ref="A57:F57"/>
    <mergeCell ref="A56:F56"/>
    <mergeCell ref="H56:J56"/>
    <mergeCell ref="H57:J57"/>
    <mergeCell ref="H58:J58"/>
    <mergeCell ref="H59:J59"/>
    <mergeCell ref="H60:J60"/>
    <mergeCell ref="A53:F53"/>
    <mergeCell ref="A52:F52"/>
    <mergeCell ref="A51:F51"/>
    <mergeCell ref="A50:F50"/>
    <mergeCell ref="A49:F49"/>
    <mergeCell ref="A48:F48"/>
    <mergeCell ref="A47:F47"/>
    <mergeCell ref="A46:F46"/>
    <mergeCell ref="A45:F45"/>
    <mergeCell ref="A44:F44"/>
    <mergeCell ref="A43:F43"/>
    <mergeCell ref="A42:F42"/>
    <mergeCell ref="A41:F41"/>
    <mergeCell ref="A40:F40"/>
    <mergeCell ref="A39:F39"/>
    <mergeCell ref="A38:F38"/>
    <mergeCell ref="A37:F37"/>
    <mergeCell ref="A36:F36"/>
    <mergeCell ref="A35:F35"/>
    <mergeCell ref="A34:F34"/>
    <mergeCell ref="A33:F33"/>
    <mergeCell ref="A32:F32"/>
    <mergeCell ref="A31:F31"/>
    <mergeCell ref="A30:F30"/>
    <mergeCell ref="A29:F29"/>
    <mergeCell ref="A28:F28"/>
    <mergeCell ref="A27:F27"/>
    <mergeCell ref="A26:F26"/>
    <mergeCell ref="A25:F25"/>
    <mergeCell ref="A24:F24"/>
    <mergeCell ref="A23:F23"/>
    <mergeCell ref="A22:F22"/>
    <mergeCell ref="A21:F21"/>
    <mergeCell ref="A20:F20"/>
    <mergeCell ref="A19:F19"/>
    <mergeCell ref="A18:F18"/>
    <mergeCell ref="A17:F17"/>
    <mergeCell ref="A16:F16"/>
    <mergeCell ref="A15:F15"/>
    <mergeCell ref="A14:F14"/>
    <mergeCell ref="A13:F13"/>
    <mergeCell ref="A12:F12"/>
    <mergeCell ref="A11:F11"/>
    <mergeCell ref="A9:F10"/>
    <mergeCell ref="G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</mergeCells>
  <printOptions/>
  <pageMargins left="0.7874015748031497" right="0.1968503937007874" top="0.5905511811023623" bottom="0.5905511811023623" header="0" footer="0"/>
  <pageSetup horizontalDpi="600" verticalDpi="600" orientation="portrait" paperSize="9" scale="66" r:id="rId1"/>
  <colBreaks count="1" manualBreakCount="1">
    <brk id="11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2015-03-31T12:13:54Z</cp:lastPrinted>
  <dcterms:created xsi:type="dcterms:W3CDTF">1996-10-08T23:32:33Z</dcterms:created>
  <dcterms:modified xsi:type="dcterms:W3CDTF">2015-03-31T12:13:58Z</dcterms:modified>
  <cp:category/>
  <cp:version/>
  <cp:contentType/>
  <cp:contentStatus/>
</cp:coreProperties>
</file>