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995" windowHeight="8190" activeTab="5"/>
  </bookViews>
  <sheets>
    <sheet name="Расходы" sheetId="4" r:id="rId1"/>
    <sheet name="Доходы" sheetId="1" r:id="rId2"/>
    <sheet name="форма 1" sheetId="2" r:id="rId3"/>
    <sheet name="форма 2" sheetId="3" r:id="rId4"/>
    <sheet name="форма 3" sheetId="5" r:id="rId5"/>
    <sheet name="форма 4" sheetId="6" r:id="rId6"/>
  </sheets>
  <calcPr calcId="145621"/>
</workbook>
</file>

<file path=xl/calcChain.xml><?xml version="1.0" encoding="utf-8"?>
<calcChain xmlns="http://schemas.openxmlformats.org/spreadsheetml/2006/main">
  <c r="I30" i="6" l="1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27" i="6"/>
  <c r="I28" i="6"/>
  <c r="I29" i="6"/>
  <c r="I14" i="6"/>
  <c r="I15" i="6"/>
  <c r="H11" i="6"/>
  <c r="G11" i="6"/>
  <c r="F11" i="6"/>
  <c r="H15" i="6" l="1"/>
  <c r="G15" i="6"/>
  <c r="F15" i="6"/>
  <c r="H13" i="6"/>
  <c r="G13" i="6"/>
  <c r="F13" i="6"/>
  <c r="G17" i="6" l="1"/>
  <c r="H17" i="6"/>
  <c r="G16" i="6"/>
  <c r="H16" i="6"/>
  <c r="G14" i="6"/>
  <c r="H14" i="6"/>
  <c r="G12" i="6"/>
  <c r="H12" i="6"/>
  <c r="F12" i="6"/>
  <c r="F14" i="6"/>
  <c r="F16" i="6"/>
  <c r="F17" i="6"/>
  <c r="G46" i="6"/>
  <c r="H46" i="6"/>
  <c r="F46" i="6"/>
  <c r="I12" i="6"/>
  <c r="I13" i="6"/>
  <c r="G25" i="6"/>
  <c r="H25" i="6"/>
  <c r="F25" i="6"/>
  <c r="I16" i="6" l="1"/>
  <c r="I17" i="6"/>
  <c r="I25" i="6"/>
  <c r="I18" i="6"/>
  <c r="G11" i="5"/>
  <c r="F11" i="5"/>
  <c r="E11" i="5"/>
  <c r="H14" i="5"/>
  <c r="H12" i="5"/>
  <c r="H13" i="5"/>
  <c r="H15" i="5"/>
  <c r="H16" i="5"/>
  <c r="I11" i="6" l="1"/>
  <c r="H11" i="5"/>
  <c r="J9" i="4"/>
  <c r="J10" i="4"/>
  <c r="J11" i="4"/>
  <c r="J7" i="4"/>
  <c r="G9" i="4"/>
  <c r="G10" i="4"/>
  <c r="G11" i="4"/>
  <c r="G7" i="4"/>
  <c r="D9" i="4"/>
  <c r="D10" i="4"/>
  <c r="D11" i="4"/>
  <c r="D7" i="4"/>
  <c r="C8" i="4"/>
  <c r="E8" i="4"/>
  <c r="E12" i="4" s="1"/>
  <c r="F8" i="4"/>
  <c r="G8" i="4" s="1"/>
  <c r="H8" i="4"/>
  <c r="H12" i="4" s="1"/>
  <c r="I8" i="4"/>
  <c r="J8" i="4" s="1"/>
  <c r="B8" i="4"/>
  <c r="B12" i="4" s="1"/>
  <c r="J7" i="1"/>
  <c r="J9" i="1"/>
  <c r="G7" i="1"/>
  <c r="G9" i="1"/>
  <c r="B6" i="1"/>
  <c r="B10" i="1" s="1"/>
  <c r="C6" i="1"/>
  <c r="F6" i="1"/>
  <c r="F8" i="1" s="1"/>
  <c r="H6" i="1"/>
  <c r="H8" i="1" s="1"/>
  <c r="I6" i="1"/>
  <c r="I10" i="1" s="1"/>
  <c r="E6" i="1"/>
  <c r="E10" i="1" s="1"/>
  <c r="D7" i="1"/>
  <c r="D9" i="1"/>
  <c r="C10" i="1"/>
  <c r="H10" i="1"/>
  <c r="C8" i="1"/>
  <c r="D8" i="4" l="1"/>
  <c r="G8" i="1"/>
  <c r="J6" i="1"/>
  <c r="F12" i="4"/>
  <c r="C12" i="4"/>
  <c r="D12" i="4" s="1"/>
  <c r="I8" i="1"/>
  <c r="J8" i="1" s="1"/>
  <c r="F10" i="1"/>
  <c r="G10" i="1" s="1"/>
  <c r="D6" i="1"/>
  <c r="G6" i="1"/>
  <c r="I12" i="4"/>
  <c r="J12" i="4" s="1"/>
  <c r="D10" i="1"/>
  <c r="B8" i="1"/>
  <c r="D8" i="1" s="1"/>
  <c r="E8" i="1"/>
  <c r="G12" i="4" l="1"/>
  <c r="J10" i="1"/>
</calcChain>
</file>

<file path=xl/sharedStrings.xml><?xml version="1.0" encoding="utf-8"?>
<sst xmlns="http://schemas.openxmlformats.org/spreadsheetml/2006/main" count="400" uniqueCount="199">
  <si>
    <t>уточненный план</t>
  </si>
  <si>
    <t>исполнено</t>
  </si>
  <si>
    <t>уровень исполнения,%</t>
  </si>
  <si>
    <t>Доходы, всего (тыс. рублей)</t>
  </si>
  <si>
    <t>Налоговые и неналоговые доходы (тыс. рублей)</t>
  </si>
  <si>
    <t>Доля в общем объеме доходов, %</t>
  </si>
  <si>
    <t>Безвозмездные поступления, тыс. рублей</t>
  </si>
  <si>
    <t>Доля в общем объеме доходов,%</t>
  </si>
  <si>
    <t>2013 год</t>
  </si>
  <si>
    <t>консолидированный бюджет Урупского района</t>
  </si>
  <si>
    <t>2014 год</t>
  </si>
  <si>
    <t>2015 год</t>
  </si>
  <si>
    <t>ожидаемое исполнение</t>
  </si>
  <si>
    <t>темп роста к ожидаемому исполнению  за 2014 год,%</t>
  </si>
  <si>
    <t>темп роста к исполнению  за 2013 год,%</t>
  </si>
  <si>
    <t>Расходы, всего (тыс. рублей)</t>
  </si>
  <si>
    <t>из них социально-значимые расходы-всего (тыс. рублей)</t>
  </si>
  <si>
    <t>в том числе: оплата труда и начисления на выплаты по оплате труда (тыс.рублей)</t>
  </si>
  <si>
    <t>оплата коммунальных услуг(тыс. рублей)</t>
  </si>
  <si>
    <t>социальное обеспечение (тыс. рублей)</t>
  </si>
  <si>
    <t>Доля социально-значимых расходов в общем объеме расходов,%</t>
  </si>
  <si>
    <t>№ п/п</t>
  </si>
  <si>
    <t>Наименование целевого показателя</t>
  </si>
  <si>
    <t>Единица измерения</t>
  </si>
  <si>
    <t>Значения целевых показателей</t>
  </si>
  <si>
    <t>2016 год</t>
  </si>
  <si>
    <t>2017 год</t>
  </si>
  <si>
    <t>оценка</t>
  </si>
  <si>
    <t>прогноз</t>
  </si>
  <si>
    <t>отчет</t>
  </si>
  <si>
    <t>Подпрограмма 1 "Проведение эффективной муниципальной политики в области управления муниципальными финансами в Урупском муниципальном районе"</t>
  </si>
  <si>
    <t>1.1.</t>
  </si>
  <si>
    <t>%</t>
  </si>
  <si>
    <t>1.2.</t>
  </si>
  <si>
    <t>1.3.</t>
  </si>
  <si>
    <t>Доля программных расходов бюджета Урупского муниципального района</t>
  </si>
  <si>
    <t>1.4.</t>
  </si>
  <si>
    <t xml:space="preserve">Максимальная доля дефицита бюджета Урупского муниципального района к общему годовому объему доходов без учета безвозмездных поступлений </t>
  </si>
  <si>
    <t>Соблюдения порядка и сроков разработки проекта бюджета Урупского муниципального района, установленных бюджетным законодательством</t>
  </si>
  <si>
    <t>2.1.</t>
  </si>
  <si>
    <t xml:space="preserve">Отклонение фактического поступления собственных доходов бюджета Урупского муниципального района от первоначальных плановых назначений         </t>
  </si>
  <si>
    <t>2.2.</t>
  </si>
  <si>
    <t>2.3.</t>
  </si>
  <si>
    <t>Исполнение расходных  обязательств Урупского муниципального района</t>
  </si>
  <si>
    <t>2.4.</t>
  </si>
  <si>
    <t xml:space="preserve">Доля муниципальных  бюджетных учреждений, которым объем субсидий на оказание муниципальных услуг (выполнение работ) определен в соответствии с муниципальными заданиями  </t>
  </si>
  <si>
    <t>2.5.</t>
  </si>
  <si>
    <t>2.6.</t>
  </si>
  <si>
    <t>2.7.</t>
  </si>
  <si>
    <t>2.8.</t>
  </si>
  <si>
    <t>Подпрограмма 2 "Нормативное методическое обеспечение и организация бюджетного процесса"</t>
  </si>
  <si>
    <t xml:space="preserve">Отклонение  фактического объема расходов бюджета Урупского муниципального района    за отчетный финансовый год от первоначальных плановых назначений     </t>
  </si>
  <si>
    <t>Подпрограмма 3 "Долгосрочное финансовое планирование"</t>
  </si>
  <si>
    <t>3.1.</t>
  </si>
  <si>
    <t xml:space="preserve">Наличие  долгосрочного бюджетного планирования          </t>
  </si>
  <si>
    <t xml:space="preserve">Доля налоговых и    неналоговых доходов бюджета Урупского муниципального района в общем объеме доходов </t>
  </si>
  <si>
    <t>3.2.</t>
  </si>
  <si>
    <t>4.1.</t>
  </si>
  <si>
    <t>ед.</t>
  </si>
  <si>
    <t>4.2.</t>
  </si>
  <si>
    <t>4.3.</t>
  </si>
  <si>
    <t>4.4.</t>
  </si>
  <si>
    <t>Подпрограмма 4 "Эффективная система межбюджетных отношений в Урупском муниципальном районе"</t>
  </si>
  <si>
    <t>Подпрограмма 5 "Обеспечение условий реализации Программы"</t>
  </si>
  <si>
    <t>5.1.</t>
  </si>
  <si>
    <t>5.2.</t>
  </si>
  <si>
    <t>Укомплектованность    должностей муниципальной службы в финансовом управлении администрации Урупского муниципального района</t>
  </si>
  <si>
    <t>5.3.</t>
  </si>
  <si>
    <t>Форма 1</t>
  </si>
  <si>
    <t>Сведения</t>
  </si>
  <si>
    <t>руб.</t>
  </si>
  <si>
    <t>Общий объем дотации на выравнивание поселений на 1 жителя</t>
  </si>
  <si>
    <t>4.5.</t>
  </si>
  <si>
    <t>Доля просроченной кредиторской задолженности по состоянию на конец отчетного периода в общем объеме расходов бюджета Урупского муниципального района</t>
  </si>
  <si>
    <t>о составе и значениях показателей муниципальной программы "Управление муниципальными финансами                                                                                                         в Урупском муниципальном районе на 2015-2017 годы"</t>
  </si>
  <si>
    <t>план</t>
  </si>
  <si>
    <t>уточненный план на 01.11.2014</t>
  </si>
  <si>
    <t>Таблица 1</t>
  </si>
  <si>
    <t>Таблица 2</t>
  </si>
  <si>
    <t>Выполнение условий    Соглашения об оздоровлении местных бюджетов по Урупскому муниицпальному району, установленных Министерством финансов Карачаево-Черкесской Республики</t>
  </si>
  <si>
    <t xml:space="preserve">Размещение на   официальном сайте администрации Урупского муниципального района информации об организации и исполнении бюджета Урупского муниципального района     </t>
  </si>
  <si>
    <t>Приложение к Программе</t>
  </si>
  <si>
    <t>Минимальный уровень расчетной бюджетной обеспеченности после выравнивания по муниципальным образованиям Урупского муниципального района</t>
  </si>
  <si>
    <t xml:space="preserve">Своевременное и качественное формирование отчетности об исполнении консолидированного бюджета Урупскогорайона и ходе реализации Программы </t>
  </si>
  <si>
    <t>Динамика налоговых и неналоговых доходов консолидированного бюджета Урупского района, в процентах к предыдущему году</t>
  </si>
  <si>
    <t>Наименование целей, задач и мероприятий</t>
  </si>
  <si>
    <t>Ответственный исполнитель</t>
  </si>
  <si>
    <t>Срок выполнения</t>
  </si>
  <si>
    <t>Целевой показатель основного мероприятия</t>
  </si>
  <si>
    <t>Целевой показатель Подпрограммы, для достижения которго реализуется основное мероприятие</t>
  </si>
  <si>
    <t>Финансовое управление администрации Урупского муниципального района</t>
  </si>
  <si>
    <t>Весь период</t>
  </si>
  <si>
    <t>Увеличение налоговых и неналоговых доходов бюджета</t>
  </si>
  <si>
    <t>Ежеквартально и ежегодно</t>
  </si>
  <si>
    <t>1.Динамика просроченной кредиторской задолженности бюджета Урупского муниципального района;2. Доля программных расходов в общем объеме расходов бюджета Урупского муниципального района; 3. Соблюдения ограничения, установленных Бюджетным кодексом Российской Федерации</t>
  </si>
  <si>
    <t>Повышение эффективности использования бюджетных средств бюджета Урупского муниципального района</t>
  </si>
  <si>
    <t>1.5.</t>
  </si>
  <si>
    <t>Подпрограмма 2 "Нормативно-методическое обеспечение и организация бюджетного процесса"</t>
  </si>
  <si>
    <t>Форма 2</t>
  </si>
  <si>
    <t>ПЕРЕЧЕНЬ ОСНОВНЫХ МЕРОПРИЯТИЙ ПОДПРОГРАММ</t>
  </si>
  <si>
    <t>Ежегодно</t>
  </si>
  <si>
    <t>Минимально гарантированный уровень расчетной обеспеченности</t>
  </si>
  <si>
    <t>Обеспечение выравнивания бюджетной обеспеченности муниципальных образований  Урупского муниципального района</t>
  </si>
  <si>
    <t>Изменение качества управления муниципальными финансами</t>
  </si>
  <si>
    <t>Создание условий для повышения качества управления муниципальными финансами</t>
  </si>
  <si>
    <t>4.6.</t>
  </si>
  <si>
    <t>4.7.</t>
  </si>
  <si>
    <t>Постоянно</t>
  </si>
  <si>
    <t>4.8.</t>
  </si>
  <si>
    <t>4.9.</t>
  </si>
  <si>
    <t>2015-2017 годы</t>
  </si>
  <si>
    <t>Укомплектованность должностей муниципальной службы</t>
  </si>
  <si>
    <t>Обеспечение эффективного управления кадровыми ресурсами в сфере реализации Программы</t>
  </si>
  <si>
    <t>Объем бюджетных ассигнований, охваченных внутренним финансовым контролем</t>
  </si>
  <si>
    <t>Осуществление внутреннего финансового контроля за рациональным и целевым расходованием бюджетных средств</t>
  </si>
  <si>
    <t>Своевременное и качественное формирование отчетности об исполнении консолидированного бюджета Урупского района и мероприятий Программы</t>
  </si>
  <si>
    <t>Информационное обеспечение реализации Программы. Развитие комплексной автоматизации бюджетного процесса. Обеспечение эффективного управления кадровыми ресурсами в сфере реализации Программы</t>
  </si>
  <si>
    <t>Обеспечение деятельности финансового управления администрации Урупского муниципального района по организации составления и исполнения бюджета Урупского муниципального района</t>
  </si>
  <si>
    <t>2016-2017 годы</t>
  </si>
  <si>
    <t xml:space="preserve"> Доля налоговых и неналоговых доходов бюджета Урупского муниципального района в общем объеме доходов. </t>
  </si>
  <si>
    <t>Наличие долгосрочного бюджетного планирования</t>
  </si>
  <si>
    <t>Повышение обоснованности, эффективности и прозрачности бюджетных расходов</t>
  </si>
  <si>
    <t xml:space="preserve">Совершенствование нормативного правового регулирования в сфере бюджетного процесса </t>
  </si>
  <si>
    <t>Соблюдение порядка и сроков разработки проекта бюджета Урупского муниципального района, установленных бюджетным законодательством</t>
  </si>
  <si>
    <t>Программное обеспечение бюджетного процесса</t>
  </si>
  <si>
    <t>1.Доля просроченной кредиторской задолженности по состоянию на конец отчетного периода в общем объеме расходов бюджета Урупского муниципального района;2. Доля программных расходов в общем объеме расходов бюджета Урупского муниципального района; 3. Соблюдения ограничения, установленных Бюджетным кодексом Российской Федерации</t>
  </si>
  <si>
    <t>Совершенствование составления  бюджета Урупского муниципального района</t>
  </si>
  <si>
    <t>Совершенствование организации исполнения бюджета Урупского муниципального района. Соблюдение установленных законодательством требований о составе отчетности об исполнении консолидированного бюджета Урупского района</t>
  </si>
  <si>
    <t xml:space="preserve">Организация исполнения бюджета Урупского муниципального района </t>
  </si>
  <si>
    <t>Размещение на официальном сайте администрации Урупского муниципального района информации об организации и исполнении бюджета Урупского муниципального района</t>
  </si>
  <si>
    <t>Форма 3</t>
  </si>
  <si>
    <t>РЕСУРСНОЕ ОБЕСПЕЧЕНИЕ РЕАЛИЗАЦИИ МУНИЦИПАЛЬНОЙ ПРОГРАММЫ</t>
  </si>
  <si>
    <t>"УПРАВЛЕНИЕ МУНИЦИПАЛЬНЫМИ ФИНАНСАМИ В УРУПСКОМ МУНИЦИПАЛЬНОМ РАЙОНЕ НА 2015-2017 ГОДЫ"</t>
  </si>
  <si>
    <t>Статус</t>
  </si>
  <si>
    <t>Наименование муниципальной Программы, Подпрограммы</t>
  </si>
  <si>
    <t>Объем финансирования</t>
  </si>
  <si>
    <t>1.</t>
  </si>
  <si>
    <t>"Управление муниципальными финансами в Урупском муниципальном районе на 2015-2017 годы"</t>
  </si>
  <si>
    <t>(тыс. рублей)</t>
  </si>
  <si>
    <t>Итого</t>
  </si>
  <si>
    <t xml:space="preserve"> "Проведение эффективной муниципальной политики в области управления муниципальными финансами в Урупском муниципальном районе"</t>
  </si>
  <si>
    <t>Подпрограмма 1</t>
  </si>
  <si>
    <t>2.</t>
  </si>
  <si>
    <t>3.</t>
  </si>
  <si>
    <t>Подпрограмма 2</t>
  </si>
  <si>
    <t>"Нормативно-методическое обеспечение и организация бюджетного процесса"</t>
  </si>
  <si>
    <t>4.</t>
  </si>
  <si>
    <t>Подпрограмма 3</t>
  </si>
  <si>
    <t>"Долгосрочное финансовое планирование"</t>
  </si>
  <si>
    <t>5.</t>
  </si>
  <si>
    <t>Подпрограмма 4</t>
  </si>
  <si>
    <t>"Эффективная система межбюджетных отношений в Урупском муниципальном районе"</t>
  </si>
  <si>
    <t>6.</t>
  </si>
  <si>
    <t>Подпрограмма 5</t>
  </si>
  <si>
    <t>"Обеспечение условий реализации Программы"</t>
  </si>
  <si>
    <t xml:space="preserve">Муниципальная Программа </t>
  </si>
  <si>
    <t>Год завершения действия Программы</t>
  </si>
  <si>
    <t>в том числе:</t>
  </si>
  <si>
    <t>Республиканский бюджет Карачаево-Черкесской Республики</t>
  </si>
  <si>
    <t>Средства, планируемые к привлечению из федерального бюджета</t>
  </si>
  <si>
    <t>Бюджет Урупского муниципального района</t>
  </si>
  <si>
    <t>Бюджеты муниципальных образований Урупского муниципального района (по согласованию)</t>
  </si>
  <si>
    <t>Форма 4</t>
  </si>
  <si>
    <t>Источник финансирования</t>
  </si>
  <si>
    <t>Оценка расходов</t>
  </si>
  <si>
    <t>СВЕДЕНИЯ О ПРЕДПОЛАГАЕМЫХ ОБЪЕМАХ БЮДЖЕТНЫХ АССИГНОВАНИЙ МУНИЦИПАЛЬНОЙ ПРОГРАММЫ</t>
  </si>
  <si>
    <t>Статья расходов в соответствии с функциональной классификацией расходов бюджетов</t>
  </si>
  <si>
    <t>Всего</t>
  </si>
  <si>
    <t>0106</t>
  </si>
  <si>
    <t>Иные источники</t>
  </si>
  <si>
    <t>1401</t>
  </si>
  <si>
    <t>Основное мероприятие 1.1.                        Улучшение условий развития предпринимательской и инвестиционной  деятельности в муниципальном районе</t>
  </si>
  <si>
    <t>Основное мероприятие 1.2.                                                       Повышение уровня собираемости налогов</t>
  </si>
  <si>
    <t>Основное мероприятие 1.3.                                  Мониторинг бюджетов муниципальных образований Урупского муниципального района</t>
  </si>
  <si>
    <t>Основное мероприятие 1.4.                            Оздоровление муниципальных финансов Урупского муниципального района</t>
  </si>
  <si>
    <t>Основное мероприятие 1.5.                               Повышение эффективности использования бюджетных средств и увеличения поступлений налоговых и неналоговых доходов бюджета Урупского муниципального района и муниципальных образований</t>
  </si>
  <si>
    <t>Основное мероприятие 2.1.                      Нормативно правовое регулирование и методологическое обеспечение бюджетного процесса</t>
  </si>
  <si>
    <t>Основное мероприятие 2.2.                               Своевременная и качественная подготовка проекта местного бюджета на очередной финансовый год (очередной финансовый год и плановый период)</t>
  </si>
  <si>
    <t>Основное мероприятие 2.3.                                        Организация исполнения местного бюджета, формирование бюджетной отчетности</t>
  </si>
  <si>
    <t>Основное мероприятие 2.4.                               Материально-техническое обеспечение бюджетного процесса</t>
  </si>
  <si>
    <t>Основное мероприятие 3.1.                             Проведение эффективной политики в области доходов. Укрепление собственной доходной базы</t>
  </si>
  <si>
    <t>Основное мероприятие 3.2.                                  Обеспечение условий для устойчивого исполнения расходных обязательств Урупского муниципального района за счет координации стратегического и бюджетного планирования</t>
  </si>
  <si>
    <t>Основное мероприятие 4.1.                              Разработка механизма формирования межбюджетных отношений с учетом изменений бюджетного и налогового законодательства</t>
  </si>
  <si>
    <t>Основное мероприятие 4.2.                              Развитие и эффективное использование налогового потенциала муниципальных образований Урупского муниципального района</t>
  </si>
  <si>
    <t>Основное мероприятие 4.3.                              Повышение эффективности и результативности бюджетных расходов муниципальных образований Урупского муниципального района</t>
  </si>
  <si>
    <t>Основное мероприятие 4.4.                                Обеспечение доступа граждан к основным бюджетным услугам и социальным гарантиям вне зависимости от места проживания</t>
  </si>
  <si>
    <t>Основное мероприятие 4.5.                               Проведение ежегодного и ежеквартального мониторинга соблюдения муниципальными образованиями Урупского муниципального района требований бюджетного законодательства и оценки качества организации и осуществления бюджетного процесса</t>
  </si>
  <si>
    <t>Основное мероприятие 4.6.                             Проведение оптимизации структуры органов местного самоуправления и численности муниципальных служащих, реструктуризация сети муниципальных учреждений при сохранении объемов предоставления муниципальными учреждениями муниципальных услуг и повышения их качества</t>
  </si>
  <si>
    <t>Основное мероприятие 4.7.                             Вовлечение муниципальных образований в реформирование бюджетного процесса</t>
  </si>
  <si>
    <t>Основное мероприятие 4.8.                                  Повышение прозрачности общественных финансов на муниципальном уровне</t>
  </si>
  <si>
    <t>Основное мероприятие 4.9.                               Осуществление контроля за соблюдением условий расходования субсиди, субвенций и целевым направлением средств</t>
  </si>
  <si>
    <t xml:space="preserve">Основное мероприятие 5.1.            Обеспечение деятельности финансового управления администрации Урупского муниципального района </t>
  </si>
  <si>
    <t>Основное мероприятие 5.2.                              Обеспечение эффективного управления кадровыми ресурсами</t>
  </si>
  <si>
    <t>5.4.</t>
  </si>
  <si>
    <t>Основное мероприятие 5.3.                             Соблюдение федерального, регионального законодательства и нормативных правовых актов Урупского муниципального района</t>
  </si>
  <si>
    <t>Основное мероприятие 5.4.                               Эффективная реализация Программы, выполнение всех целей и задач Подпрограммы</t>
  </si>
  <si>
    <t>0106, 1401,0709</t>
  </si>
  <si>
    <t>0106,0709</t>
  </si>
  <si>
    <t xml:space="preserve">Соблюдение  установленных законодательством требований о составе отчетности об исполнении консолидированного бюджета  Урупского района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</si>
</sst>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5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"/>
  <sheetViews>
    <sheetView zoomScaleNormal="100" workbookViewId="0">
      <selection activeCell="J16" sqref="J16"/>
    </sheetView>
  </sheetViews>
  <sheetFormatPr defaultRowHeight="15" x14ac:dyDescent="0.25"/>
  <cols>
    <col min="1" max="1" width="27.42578125" customWidth="1"/>
    <col min="2" max="2" width="13.28515625" customWidth="1"/>
    <col min="3" max="3" width="11.5703125" customWidth="1"/>
    <col min="4" max="4" width="12.28515625" customWidth="1"/>
    <col min="5" max="5" width="12" customWidth="1"/>
    <col min="6" max="6" width="11.85546875" customWidth="1"/>
    <col min="7" max="7" width="12.5703125" customWidth="1"/>
    <col min="8" max="8" width="11.85546875" customWidth="1"/>
    <col min="9" max="9" width="12.42578125" customWidth="1"/>
    <col min="10" max="10" width="13.42578125" customWidth="1"/>
  </cols>
  <sheetData>
    <row r="3" spans="1:10" x14ac:dyDescent="0.25">
      <c r="H3" s="37" t="s">
        <v>78</v>
      </c>
      <c r="I3" s="37"/>
      <c r="J3" s="37"/>
    </row>
    <row r="4" spans="1:10" x14ac:dyDescent="0.25">
      <c r="A4" s="2"/>
      <c r="B4" s="38" t="s">
        <v>8</v>
      </c>
      <c r="C4" s="38"/>
      <c r="D4" s="38"/>
      <c r="E4" s="38" t="s">
        <v>10</v>
      </c>
      <c r="F4" s="38"/>
      <c r="G4" s="38"/>
      <c r="H4" s="38" t="s">
        <v>11</v>
      </c>
      <c r="I4" s="38"/>
      <c r="J4" s="38"/>
    </row>
    <row r="5" spans="1:10" ht="30" customHeight="1" x14ac:dyDescent="0.25">
      <c r="A5" s="2"/>
      <c r="B5" s="38" t="s">
        <v>9</v>
      </c>
      <c r="C5" s="38"/>
      <c r="D5" s="38"/>
      <c r="E5" s="38" t="s">
        <v>9</v>
      </c>
      <c r="F5" s="38"/>
      <c r="G5" s="38"/>
      <c r="H5" s="38" t="s">
        <v>9</v>
      </c>
      <c r="I5" s="38"/>
      <c r="J5" s="38"/>
    </row>
    <row r="6" spans="1:10" ht="60.75" customHeight="1" x14ac:dyDescent="0.25">
      <c r="A6" s="2"/>
      <c r="B6" s="2" t="s">
        <v>0</v>
      </c>
      <c r="C6" s="2" t="s">
        <v>1</v>
      </c>
      <c r="D6" s="2" t="s">
        <v>2</v>
      </c>
      <c r="E6" s="2" t="s">
        <v>76</v>
      </c>
      <c r="F6" s="2" t="s">
        <v>12</v>
      </c>
      <c r="G6" s="2" t="s">
        <v>14</v>
      </c>
      <c r="H6" s="4" t="s">
        <v>75</v>
      </c>
      <c r="I6" s="2" t="s">
        <v>12</v>
      </c>
      <c r="J6" s="2" t="s">
        <v>13</v>
      </c>
    </row>
    <row r="7" spans="1:10" ht="23.25" customHeight="1" x14ac:dyDescent="0.25">
      <c r="A7" s="2" t="s">
        <v>15</v>
      </c>
      <c r="B7" s="3">
        <v>550878.69999999995</v>
      </c>
      <c r="C7" s="3">
        <v>529674.9</v>
      </c>
      <c r="D7" s="3">
        <f>C7/B7*100</f>
        <v>96.150913077597679</v>
      </c>
      <c r="E7" s="3">
        <v>496103.7</v>
      </c>
      <c r="F7" s="3">
        <v>491725.4</v>
      </c>
      <c r="G7" s="3">
        <f>F7/C7*100</f>
        <v>92.835322194802885</v>
      </c>
      <c r="H7" s="3">
        <v>414368.3</v>
      </c>
      <c r="I7" s="3">
        <v>409414.1</v>
      </c>
      <c r="J7" s="3">
        <f>I7/F7*100</f>
        <v>83.260718278941852</v>
      </c>
    </row>
    <row r="8" spans="1:10" ht="30" customHeight="1" x14ac:dyDescent="0.25">
      <c r="A8" s="2" t="s">
        <v>16</v>
      </c>
      <c r="B8" s="3">
        <f>B9+B10+B11</f>
        <v>401446.40000000002</v>
      </c>
      <c r="C8" s="3">
        <f t="shared" ref="C8:I8" si="0">C9+C10+C11</f>
        <v>395496.8</v>
      </c>
      <c r="D8" s="3">
        <f t="shared" ref="D8:D12" si="1">C8/B8*100</f>
        <v>98.517959060038891</v>
      </c>
      <c r="E8" s="3">
        <f t="shared" si="0"/>
        <v>344634.6</v>
      </c>
      <c r="F8" s="3">
        <f t="shared" si="0"/>
        <v>344212.6</v>
      </c>
      <c r="G8" s="3">
        <f t="shared" ref="G8:G12" si="2">F8/C8*100</f>
        <v>87.032967144108369</v>
      </c>
      <c r="H8" s="3">
        <f t="shared" si="0"/>
        <v>315974.69999999995</v>
      </c>
      <c r="I8" s="3">
        <f t="shared" si="0"/>
        <v>315911.90000000002</v>
      </c>
      <c r="J8" s="3">
        <f t="shared" ref="J8:J12" si="3">I8/F8*100</f>
        <v>91.778133630204138</v>
      </c>
    </row>
    <row r="9" spans="1:10" ht="45" x14ac:dyDescent="0.25">
      <c r="A9" s="2" t="s">
        <v>17</v>
      </c>
      <c r="B9" s="3">
        <v>210066</v>
      </c>
      <c r="C9" s="3">
        <v>209651.7</v>
      </c>
      <c r="D9" s="3">
        <f t="shared" si="1"/>
        <v>99.80277627031505</v>
      </c>
      <c r="E9" s="3">
        <v>222343.7</v>
      </c>
      <c r="F9" s="3">
        <v>222343.7</v>
      </c>
      <c r="G9" s="3">
        <f t="shared" si="2"/>
        <v>106.05385026689504</v>
      </c>
      <c r="H9" s="3">
        <v>224575.8</v>
      </c>
      <c r="I9" s="3">
        <v>224516.1</v>
      </c>
      <c r="J9" s="3">
        <f t="shared" si="3"/>
        <v>100.97704589785994</v>
      </c>
    </row>
    <row r="10" spans="1:10" ht="28.5" customHeight="1" x14ac:dyDescent="0.25">
      <c r="A10" s="2" t="s">
        <v>18</v>
      </c>
      <c r="B10" s="3">
        <v>21563.599999999999</v>
      </c>
      <c r="C10" s="3">
        <v>21445.8</v>
      </c>
      <c r="D10" s="3">
        <f t="shared" si="1"/>
        <v>99.453709028177116</v>
      </c>
      <c r="E10" s="3">
        <v>22278</v>
      </c>
      <c r="F10" s="3">
        <v>22054.3</v>
      </c>
      <c r="G10" s="3">
        <f t="shared" si="2"/>
        <v>102.83738540879799</v>
      </c>
      <c r="H10" s="3">
        <v>23101</v>
      </c>
      <c r="I10" s="3">
        <v>23098</v>
      </c>
      <c r="J10" s="3">
        <f t="shared" si="3"/>
        <v>104.73241045963826</v>
      </c>
    </row>
    <row r="11" spans="1:10" ht="28.5" customHeight="1" x14ac:dyDescent="0.25">
      <c r="A11" s="2" t="s">
        <v>19</v>
      </c>
      <c r="B11" s="3">
        <v>169816.8</v>
      </c>
      <c r="C11" s="3">
        <v>164399.29999999999</v>
      </c>
      <c r="D11" s="3">
        <f t="shared" si="1"/>
        <v>96.809797381648934</v>
      </c>
      <c r="E11" s="3">
        <v>100012.9</v>
      </c>
      <c r="F11" s="3">
        <v>99814.6</v>
      </c>
      <c r="G11" s="3">
        <f t="shared" si="2"/>
        <v>60.714735403374597</v>
      </c>
      <c r="H11" s="3">
        <v>68297.899999999994</v>
      </c>
      <c r="I11" s="3">
        <v>68297.8</v>
      </c>
      <c r="J11" s="3">
        <f t="shared" si="3"/>
        <v>68.424659318376271</v>
      </c>
    </row>
    <row r="12" spans="1:10" ht="45" x14ac:dyDescent="0.25">
      <c r="A12" s="2" t="s">
        <v>20</v>
      </c>
      <c r="B12" s="3">
        <f>B8/B7*100</f>
        <v>72.873828666819037</v>
      </c>
      <c r="C12" s="3">
        <f t="shared" ref="C12:I12" si="4">C8/C7*100</f>
        <v>74.667838706346089</v>
      </c>
      <c r="D12" s="3">
        <f t="shared" si="1"/>
        <v>102.46180291655776</v>
      </c>
      <c r="E12" s="3">
        <f t="shared" si="4"/>
        <v>69.468258350018345</v>
      </c>
      <c r="F12" s="3">
        <f t="shared" si="4"/>
        <v>70.000980221888071</v>
      </c>
      <c r="G12" s="3">
        <f t="shared" si="2"/>
        <v>93.74984120966478</v>
      </c>
      <c r="H12" s="3">
        <f t="shared" si="4"/>
        <v>76.254554221449837</v>
      </c>
      <c r="I12" s="3">
        <f t="shared" si="4"/>
        <v>77.161949234283838</v>
      </c>
      <c r="J12" s="3">
        <f t="shared" si="3"/>
        <v>110.22981248219243</v>
      </c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7">
    <mergeCell ref="H3:J3"/>
    <mergeCell ref="B4:D4"/>
    <mergeCell ref="E4:G4"/>
    <mergeCell ref="H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zoomScaleNormal="100" workbookViewId="0">
      <selection activeCell="A2" sqref="A2:J10"/>
    </sheetView>
  </sheetViews>
  <sheetFormatPr defaultRowHeight="15" x14ac:dyDescent="0.25"/>
  <cols>
    <col min="1" max="1" width="27.42578125" customWidth="1"/>
    <col min="2" max="2" width="13.28515625" customWidth="1"/>
    <col min="3" max="3" width="11.5703125" customWidth="1"/>
    <col min="4" max="4" width="10.42578125" customWidth="1"/>
    <col min="5" max="5" width="12" customWidth="1"/>
    <col min="6" max="6" width="11.85546875" customWidth="1"/>
    <col min="7" max="7" width="12.5703125" customWidth="1"/>
    <col min="8" max="8" width="11" customWidth="1"/>
    <col min="9" max="9" width="12" customWidth="1"/>
    <col min="10" max="10" width="13.42578125" customWidth="1"/>
  </cols>
  <sheetData>
    <row r="2" spans="1:10" x14ac:dyDescent="0.25">
      <c r="H2" s="37" t="s">
        <v>77</v>
      </c>
      <c r="I2" s="37"/>
      <c r="J2" s="37"/>
    </row>
    <row r="3" spans="1:10" x14ac:dyDescent="0.25">
      <c r="A3" s="39"/>
      <c r="B3" s="38" t="s">
        <v>8</v>
      </c>
      <c r="C3" s="38"/>
      <c r="D3" s="38"/>
      <c r="E3" s="38" t="s">
        <v>10</v>
      </c>
      <c r="F3" s="38"/>
      <c r="G3" s="38"/>
      <c r="H3" s="38" t="s">
        <v>11</v>
      </c>
      <c r="I3" s="38"/>
      <c r="J3" s="38"/>
    </row>
    <row r="4" spans="1:10" ht="28.5" customHeight="1" x14ac:dyDescent="0.25">
      <c r="A4" s="40"/>
      <c r="B4" s="38" t="s">
        <v>9</v>
      </c>
      <c r="C4" s="38"/>
      <c r="D4" s="38"/>
      <c r="E4" s="38" t="s">
        <v>9</v>
      </c>
      <c r="F4" s="38"/>
      <c r="G4" s="38"/>
      <c r="H4" s="38" t="s">
        <v>9</v>
      </c>
      <c r="I4" s="38"/>
      <c r="J4" s="38"/>
    </row>
    <row r="5" spans="1:10" ht="60.75" customHeight="1" x14ac:dyDescent="0.25">
      <c r="A5" s="41"/>
      <c r="B5" s="2" t="s">
        <v>0</v>
      </c>
      <c r="C5" s="2" t="s">
        <v>1</v>
      </c>
      <c r="D5" s="2" t="s">
        <v>2</v>
      </c>
      <c r="E5" s="2" t="s">
        <v>76</v>
      </c>
      <c r="F5" s="2" t="s">
        <v>12</v>
      </c>
      <c r="G5" s="2" t="s">
        <v>14</v>
      </c>
      <c r="H5" s="2" t="s">
        <v>75</v>
      </c>
      <c r="I5" s="2" t="s">
        <v>12</v>
      </c>
      <c r="J5" s="2" t="s">
        <v>13</v>
      </c>
    </row>
    <row r="6" spans="1:10" x14ac:dyDescent="0.25">
      <c r="A6" s="2" t="s">
        <v>3</v>
      </c>
      <c r="B6" s="3">
        <f t="shared" ref="B6:C6" si="0">B7+B9</f>
        <v>537050.5</v>
      </c>
      <c r="C6" s="3">
        <f t="shared" si="0"/>
        <v>527753.80000000005</v>
      </c>
      <c r="D6" s="3">
        <f t="shared" ref="D6:D10" si="1">C6/B6*100</f>
        <v>98.268933740867965</v>
      </c>
      <c r="E6" s="3">
        <f>E7+E9</f>
        <v>479308.79999999999</v>
      </c>
      <c r="F6" s="3">
        <f t="shared" ref="F6:I6" si="2">F7+F9</f>
        <v>474930.5</v>
      </c>
      <c r="G6" s="3">
        <f>F6/C6*100</f>
        <v>89.990920008534275</v>
      </c>
      <c r="H6" s="3">
        <f t="shared" si="2"/>
        <v>414368.3</v>
      </c>
      <c r="I6" s="3">
        <f t="shared" si="2"/>
        <v>410654.3</v>
      </c>
      <c r="J6" s="3">
        <f>I6/F6*100</f>
        <v>86.466188210696089</v>
      </c>
    </row>
    <row r="7" spans="1:10" ht="30" x14ac:dyDescent="0.25">
      <c r="A7" s="2" t="s">
        <v>4</v>
      </c>
      <c r="B7" s="3">
        <v>76432.3</v>
      </c>
      <c r="C7" s="3">
        <v>85161.5</v>
      </c>
      <c r="D7" s="3">
        <f t="shared" si="1"/>
        <v>111.4208260120394</v>
      </c>
      <c r="E7" s="3">
        <v>76672.2</v>
      </c>
      <c r="F7" s="3">
        <v>72293.899999999994</v>
      </c>
      <c r="G7" s="3">
        <f t="shared" ref="G7:G10" si="3">F7/C7*100</f>
        <v>84.890355383594695</v>
      </c>
      <c r="H7" s="3">
        <v>76453.2</v>
      </c>
      <c r="I7" s="3">
        <v>76453.2</v>
      </c>
      <c r="J7" s="3">
        <f t="shared" ref="J7:J10" si="4">I7/F7*100</f>
        <v>105.7533208195989</v>
      </c>
    </row>
    <row r="8" spans="1:10" ht="30" x14ac:dyDescent="0.25">
      <c r="A8" s="2" t="s">
        <v>5</v>
      </c>
      <c r="B8" s="3">
        <f>B7/B6*100</f>
        <v>14.231864601187413</v>
      </c>
      <c r="C8" s="3">
        <f t="shared" ref="C8:I8" si="5">C7/C6*100</f>
        <v>16.136596268942068</v>
      </c>
      <c r="D8" s="3">
        <f t="shared" si="1"/>
        <v>113.38357074866872</v>
      </c>
      <c r="E8" s="3">
        <f t="shared" si="5"/>
        <v>15.996409830155422</v>
      </c>
      <c r="F8" s="3">
        <f t="shared" si="5"/>
        <v>15.221995639361968</v>
      </c>
      <c r="G8" s="3">
        <f t="shared" si="3"/>
        <v>94.33213414813865</v>
      </c>
      <c r="H8" s="3">
        <f t="shared" si="5"/>
        <v>18.45054266940787</v>
      </c>
      <c r="I8" s="3">
        <f t="shared" si="5"/>
        <v>18.617411287304186</v>
      </c>
      <c r="J8" s="3">
        <f t="shared" si="4"/>
        <v>122.30598226662308</v>
      </c>
    </row>
    <row r="9" spans="1:10" ht="28.5" customHeight="1" x14ac:dyDescent="0.25">
      <c r="A9" s="2" t="s">
        <v>6</v>
      </c>
      <c r="B9" s="3">
        <v>460618.2</v>
      </c>
      <c r="C9" s="3">
        <v>442592.3</v>
      </c>
      <c r="D9" s="3">
        <f t="shared" si="1"/>
        <v>96.086585375914368</v>
      </c>
      <c r="E9" s="3">
        <v>402636.6</v>
      </c>
      <c r="F9" s="3">
        <v>402636.6</v>
      </c>
      <c r="G9" s="3">
        <f t="shared" si="3"/>
        <v>90.972346333182927</v>
      </c>
      <c r="H9" s="3">
        <v>337915.1</v>
      </c>
      <c r="I9" s="3">
        <v>334201.09999999998</v>
      </c>
      <c r="J9" s="3">
        <f t="shared" si="4"/>
        <v>83.003159673015318</v>
      </c>
    </row>
    <row r="10" spans="1:10" ht="30" x14ac:dyDescent="0.25">
      <c r="A10" s="2" t="s">
        <v>7</v>
      </c>
      <c r="B10" s="3">
        <f>B9/B6*100</f>
        <v>85.768135398812589</v>
      </c>
      <c r="C10" s="3">
        <f t="shared" ref="C10:I10" si="6">C9/C6*100</f>
        <v>83.863403731057915</v>
      </c>
      <c r="D10" s="3">
        <f t="shared" si="1"/>
        <v>97.779208258524136</v>
      </c>
      <c r="E10" s="3">
        <f t="shared" si="6"/>
        <v>84.003590169844571</v>
      </c>
      <c r="F10" s="3">
        <f t="shared" si="6"/>
        <v>84.778004360638022</v>
      </c>
      <c r="G10" s="3">
        <f t="shared" si="3"/>
        <v>101.09058372173057</v>
      </c>
      <c r="H10" s="3">
        <f t="shared" si="6"/>
        <v>81.549457330592134</v>
      </c>
      <c r="I10" s="3">
        <f t="shared" si="6"/>
        <v>81.382588712695821</v>
      </c>
      <c r="J10" s="3">
        <f t="shared" si="4"/>
        <v>95.994933268895551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mergeCells count="8">
    <mergeCell ref="A3:A5"/>
    <mergeCell ref="H2:J2"/>
    <mergeCell ref="B3:D3"/>
    <mergeCell ref="B4:D4"/>
    <mergeCell ref="E3:G3"/>
    <mergeCell ref="E4:G4"/>
    <mergeCell ref="H3:J3"/>
    <mergeCell ref="H4:J4"/>
  </mergeCells>
  <pageMargins left="0.7" right="0.7" top="0.75" bottom="0.75" header="0.3" footer="0.3"/>
  <pageSetup paperSize="9" scale="96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opLeftCell="A25" workbookViewId="0">
      <selection activeCell="H29" sqref="H29"/>
    </sheetView>
  </sheetViews>
  <sheetFormatPr defaultRowHeight="15" x14ac:dyDescent="0.25"/>
  <cols>
    <col min="1" max="1" width="5.28515625" customWidth="1"/>
    <col min="2" max="2" width="67.42578125" customWidth="1"/>
    <col min="3" max="3" width="12.42578125" customWidth="1"/>
  </cols>
  <sheetData>
    <row r="1" spans="1:19" ht="15.75" x14ac:dyDescent="0.25">
      <c r="A1" s="7"/>
      <c r="B1" s="7"/>
      <c r="C1" s="7"/>
      <c r="D1" s="7"/>
      <c r="E1" s="7"/>
      <c r="F1" s="7"/>
      <c r="G1" s="7"/>
      <c r="H1" s="7"/>
    </row>
    <row r="2" spans="1:19" ht="15.75" x14ac:dyDescent="0.25">
      <c r="A2" s="7"/>
      <c r="B2" s="7"/>
      <c r="C2" s="42" t="s">
        <v>81</v>
      </c>
      <c r="D2" s="42"/>
      <c r="E2" s="42"/>
      <c r="F2" s="42"/>
      <c r="G2" s="42"/>
      <c r="H2" s="42"/>
    </row>
    <row r="3" spans="1:19" ht="15.75" x14ac:dyDescent="0.25">
      <c r="A3" s="7"/>
      <c r="B3" s="7"/>
      <c r="C3" s="7"/>
      <c r="D3" s="7"/>
      <c r="E3" s="7"/>
      <c r="F3" s="7"/>
      <c r="G3" s="7"/>
      <c r="H3" s="7"/>
    </row>
    <row r="4" spans="1:19" ht="15.75" x14ac:dyDescent="0.25">
      <c r="A4" s="7"/>
      <c r="B4" s="7"/>
      <c r="C4" s="42" t="s">
        <v>68</v>
      </c>
      <c r="D4" s="42"/>
      <c r="E4" s="42"/>
      <c r="F4" s="42"/>
      <c r="G4" s="42"/>
      <c r="H4" s="42"/>
    </row>
    <row r="5" spans="1:19" ht="15.75" x14ac:dyDescent="0.25">
      <c r="A5" s="7"/>
      <c r="B5" s="7"/>
      <c r="C5" s="7"/>
      <c r="D5" s="7"/>
      <c r="E5" s="7"/>
      <c r="F5" s="7"/>
      <c r="G5" s="7"/>
      <c r="H5" s="7"/>
    </row>
    <row r="6" spans="1:19" ht="15.75" x14ac:dyDescent="0.25">
      <c r="A6" s="42" t="s">
        <v>69</v>
      </c>
      <c r="B6" s="42"/>
      <c r="C6" s="42"/>
      <c r="D6" s="42"/>
      <c r="E6" s="42"/>
      <c r="F6" s="42"/>
      <c r="G6" s="42"/>
      <c r="H6" s="42"/>
    </row>
    <row r="7" spans="1:19" ht="36" customHeight="1" x14ac:dyDescent="0.25">
      <c r="A7" s="42" t="s">
        <v>74</v>
      </c>
      <c r="B7" s="42"/>
      <c r="C7" s="42"/>
      <c r="D7" s="42"/>
      <c r="E7" s="42"/>
      <c r="F7" s="42"/>
      <c r="G7" s="42"/>
      <c r="H7" s="42"/>
    </row>
    <row r="8" spans="1:19" ht="15.75" x14ac:dyDescent="0.25">
      <c r="A8" s="7"/>
      <c r="B8" s="7"/>
      <c r="C8" s="7"/>
      <c r="D8" s="7"/>
      <c r="E8" s="7"/>
      <c r="F8" s="7"/>
      <c r="G8" s="7"/>
      <c r="H8" s="7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.75" x14ac:dyDescent="0.25">
      <c r="A9" s="7"/>
      <c r="B9" s="7"/>
      <c r="C9" s="7"/>
      <c r="D9" s="7"/>
      <c r="E9" s="7"/>
      <c r="F9" s="7"/>
      <c r="G9" s="7"/>
      <c r="H9" s="7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30" customHeight="1" x14ac:dyDescent="0.25">
      <c r="A10" s="43" t="s">
        <v>21</v>
      </c>
      <c r="B10" s="43" t="s">
        <v>22</v>
      </c>
      <c r="C10" s="43" t="s">
        <v>23</v>
      </c>
      <c r="D10" s="43" t="s">
        <v>24</v>
      </c>
      <c r="E10" s="43"/>
      <c r="F10" s="43"/>
      <c r="G10" s="43"/>
      <c r="H10" s="4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31.5" x14ac:dyDescent="0.25">
      <c r="A11" s="43"/>
      <c r="B11" s="43"/>
      <c r="C11" s="43"/>
      <c r="D11" s="12" t="s">
        <v>8</v>
      </c>
      <c r="E11" s="12" t="s">
        <v>10</v>
      </c>
      <c r="F11" s="12" t="s">
        <v>11</v>
      </c>
      <c r="G11" s="12" t="s">
        <v>25</v>
      </c>
      <c r="H11" s="12" t="s">
        <v>26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.75" x14ac:dyDescent="0.25">
      <c r="A12" s="43"/>
      <c r="B12" s="43"/>
      <c r="C12" s="43"/>
      <c r="D12" s="12" t="s">
        <v>29</v>
      </c>
      <c r="E12" s="12" t="s">
        <v>27</v>
      </c>
      <c r="F12" s="12" t="s">
        <v>28</v>
      </c>
      <c r="G12" s="12" t="s">
        <v>28</v>
      </c>
      <c r="H12" s="12" t="s">
        <v>28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.75" x14ac:dyDescent="0.2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31.5" customHeight="1" x14ac:dyDescent="0.25">
      <c r="A14" s="43" t="s">
        <v>30</v>
      </c>
      <c r="B14" s="43"/>
      <c r="C14" s="43"/>
      <c r="D14" s="43"/>
      <c r="E14" s="43"/>
      <c r="F14" s="43"/>
      <c r="G14" s="43"/>
      <c r="H14" s="4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47.25" x14ac:dyDescent="0.25">
      <c r="A15" s="5" t="s">
        <v>31</v>
      </c>
      <c r="B15" s="5" t="s">
        <v>84</v>
      </c>
      <c r="C15" s="9" t="s">
        <v>32</v>
      </c>
      <c r="D15" s="9">
        <v>123.4</v>
      </c>
      <c r="E15" s="9">
        <v>84.9</v>
      </c>
      <c r="F15" s="9">
        <v>105.8</v>
      </c>
      <c r="G15" s="9">
        <v>108.3</v>
      </c>
      <c r="H15" s="9">
        <v>102.6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46.5" customHeight="1" x14ac:dyDescent="0.25">
      <c r="A16" s="6" t="s">
        <v>33</v>
      </c>
      <c r="B16" s="7" t="s">
        <v>73</v>
      </c>
      <c r="C16" s="9" t="s">
        <v>32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15" customFormat="1" ht="31.5" x14ac:dyDescent="0.25">
      <c r="A17" s="17" t="s">
        <v>34</v>
      </c>
      <c r="B17" s="17" t="s">
        <v>35</v>
      </c>
      <c r="C17" s="13" t="s">
        <v>32</v>
      </c>
      <c r="D17" s="13">
        <v>1</v>
      </c>
      <c r="E17" s="13">
        <v>2</v>
      </c>
      <c r="F17" s="13">
        <v>75</v>
      </c>
      <c r="G17" s="13">
        <v>90</v>
      </c>
      <c r="H17" s="13">
        <v>92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47.25" x14ac:dyDescent="0.25">
      <c r="A18" s="5" t="s">
        <v>36</v>
      </c>
      <c r="B18" s="5" t="s">
        <v>37</v>
      </c>
      <c r="C18" s="9" t="s">
        <v>32</v>
      </c>
      <c r="D18" s="9">
        <v>5</v>
      </c>
      <c r="E18" s="9">
        <v>5</v>
      </c>
      <c r="F18" s="9">
        <v>5</v>
      </c>
      <c r="G18" s="9">
        <v>5</v>
      </c>
      <c r="H18" s="9">
        <v>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x14ac:dyDescent="0.25">
      <c r="A19" s="44" t="s">
        <v>50</v>
      </c>
      <c r="B19" s="45"/>
      <c r="C19" s="45"/>
      <c r="D19" s="45"/>
      <c r="E19" s="45"/>
      <c r="F19" s="45"/>
      <c r="G19" s="45"/>
      <c r="H19" s="4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48" customHeight="1" x14ac:dyDescent="0.25">
      <c r="A20" s="8" t="s">
        <v>39</v>
      </c>
      <c r="B20" s="8" t="s">
        <v>38</v>
      </c>
      <c r="C20" s="9" t="s">
        <v>32</v>
      </c>
      <c r="D20" s="9">
        <v>100</v>
      </c>
      <c r="E20" s="9">
        <v>100</v>
      </c>
      <c r="F20" s="9">
        <v>100</v>
      </c>
      <c r="G20" s="9">
        <v>100</v>
      </c>
      <c r="H20" s="9">
        <v>100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46.5" customHeight="1" x14ac:dyDescent="0.25">
      <c r="A21" s="8" t="s">
        <v>41</v>
      </c>
      <c r="B21" s="33" t="s">
        <v>40</v>
      </c>
      <c r="C21" s="13" t="s">
        <v>32</v>
      </c>
      <c r="D21" s="13">
        <v>16</v>
      </c>
      <c r="E21" s="13">
        <v>-4</v>
      </c>
      <c r="F21" s="13">
        <v>1</v>
      </c>
      <c r="G21" s="13">
        <v>1</v>
      </c>
      <c r="H21" s="13">
        <v>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45.75" customHeight="1" x14ac:dyDescent="0.25">
      <c r="A22" s="8" t="s">
        <v>42</v>
      </c>
      <c r="B22" s="33" t="s">
        <v>51</v>
      </c>
      <c r="C22" s="13" t="s">
        <v>32</v>
      </c>
      <c r="D22" s="13">
        <v>-10</v>
      </c>
      <c r="E22" s="13">
        <v>-8</v>
      </c>
      <c r="F22" s="13">
        <v>-8</v>
      </c>
      <c r="G22" s="13">
        <v>-8</v>
      </c>
      <c r="H22" s="13">
        <v>-8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32.25" customHeight="1" x14ac:dyDescent="0.25">
      <c r="A23" s="8" t="s">
        <v>44</v>
      </c>
      <c r="B23" s="8" t="s">
        <v>43</v>
      </c>
      <c r="C23" s="9" t="s">
        <v>32</v>
      </c>
      <c r="D23" s="13">
        <v>97.3</v>
      </c>
      <c r="E23" s="13">
        <v>98.4</v>
      </c>
      <c r="F23" s="9">
        <v>98.6</v>
      </c>
      <c r="G23" s="9">
        <v>98.7</v>
      </c>
      <c r="H23" s="11">
        <v>98.7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51" customHeight="1" x14ac:dyDescent="0.25">
      <c r="A24" s="8" t="s">
        <v>46</v>
      </c>
      <c r="B24" s="8" t="s">
        <v>45</v>
      </c>
      <c r="C24" s="9" t="s">
        <v>32</v>
      </c>
      <c r="D24" s="9">
        <v>4</v>
      </c>
      <c r="E24" s="9">
        <v>12</v>
      </c>
      <c r="F24" s="9">
        <v>12</v>
      </c>
      <c r="G24" s="9">
        <v>20</v>
      </c>
      <c r="H24" s="9">
        <v>30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47.25" x14ac:dyDescent="0.25">
      <c r="A25" s="8" t="s">
        <v>47</v>
      </c>
      <c r="B25" s="8" t="s">
        <v>198</v>
      </c>
      <c r="C25" s="34" t="s">
        <v>32</v>
      </c>
      <c r="D25" s="9">
        <v>100</v>
      </c>
      <c r="E25" s="9">
        <v>100</v>
      </c>
      <c r="F25" s="9">
        <v>100</v>
      </c>
      <c r="G25" s="9">
        <v>100</v>
      </c>
      <c r="H25" s="9">
        <v>100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49.5" customHeight="1" x14ac:dyDescent="0.25">
      <c r="A26" s="8" t="s">
        <v>48</v>
      </c>
      <c r="B26" s="8" t="s">
        <v>79</v>
      </c>
      <c r="C26" s="34" t="s">
        <v>32</v>
      </c>
      <c r="D26" s="9">
        <v>100</v>
      </c>
      <c r="E26" s="9">
        <v>100</v>
      </c>
      <c r="F26" s="9">
        <v>100</v>
      </c>
      <c r="G26" s="9">
        <v>100</v>
      </c>
      <c r="H26" s="9">
        <v>100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55.5" customHeight="1" x14ac:dyDescent="0.25">
      <c r="A27" s="8" t="s">
        <v>49</v>
      </c>
      <c r="B27" s="8" t="s">
        <v>80</v>
      </c>
      <c r="C27" s="34" t="s">
        <v>32</v>
      </c>
      <c r="D27" s="9">
        <v>98</v>
      </c>
      <c r="E27" s="9">
        <v>99</v>
      </c>
      <c r="F27" s="9">
        <v>100</v>
      </c>
      <c r="G27" s="9">
        <v>100</v>
      </c>
      <c r="H27" s="9">
        <v>100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 x14ac:dyDescent="0.25">
      <c r="A28" s="43" t="s">
        <v>52</v>
      </c>
      <c r="B28" s="43"/>
      <c r="C28" s="43"/>
      <c r="D28" s="43"/>
      <c r="E28" s="43"/>
      <c r="F28" s="43"/>
      <c r="G28" s="43"/>
      <c r="H28" s="4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2.5" customHeight="1" x14ac:dyDescent="0.25">
      <c r="A29" s="8" t="s">
        <v>53</v>
      </c>
      <c r="B29" s="8" t="s">
        <v>54</v>
      </c>
      <c r="C29" s="5" t="s">
        <v>32</v>
      </c>
      <c r="D29" s="5">
        <v>1</v>
      </c>
      <c r="E29" s="5">
        <v>2</v>
      </c>
      <c r="F29" s="5">
        <v>75</v>
      </c>
      <c r="G29" s="5">
        <v>100</v>
      </c>
      <c r="H29" s="5">
        <v>100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36" customHeight="1" x14ac:dyDescent="0.25">
      <c r="A30" s="8" t="s">
        <v>56</v>
      </c>
      <c r="B30" s="8" t="s">
        <v>55</v>
      </c>
      <c r="C30" s="9" t="s">
        <v>32</v>
      </c>
      <c r="D30" s="13">
        <v>13.6</v>
      </c>
      <c r="E30" s="13">
        <v>10.9</v>
      </c>
      <c r="F30" s="13">
        <v>13.2</v>
      </c>
      <c r="G30" s="13">
        <v>13.7</v>
      </c>
      <c r="H30" s="13">
        <v>14.2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 x14ac:dyDescent="0.25">
      <c r="A31" s="43" t="s">
        <v>62</v>
      </c>
      <c r="B31" s="43"/>
      <c r="C31" s="43"/>
      <c r="D31" s="43"/>
      <c r="E31" s="43"/>
      <c r="F31" s="43"/>
      <c r="G31" s="43"/>
      <c r="H31" s="4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47.25" x14ac:dyDescent="0.25">
      <c r="A32" s="9" t="s">
        <v>57</v>
      </c>
      <c r="B32" s="10" t="s">
        <v>82</v>
      </c>
      <c r="C32" s="9" t="s">
        <v>58</v>
      </c>
      <c r="D32" s="9">
        <v>2.2639999999999998</v>
      </c>
      <c r="E32" s="9">
        <v>1.8380000000000001</v>
      </c>
      <c r="F32" s="9">
        <v>1.9370000000000001</v>
      </c>
      <c r="G32" s="9">
        <v>1.9370000000000001</v>
      </c>
      <c r="H32" s="9">
        <v>1.9370000000000001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21.75" customHeight="1" x14ac:dyDescent="0.25">
      <c r="A33" s="9" t="s">
        <v>59</v>
      </c>
      <c r="B33" s="10" t="s">
        <v>71</v>
      </c>
      <c r="C33" s="9" t="s">
        <v>70</v>
      </c>
      <c r="D33" s="9">
        <v>904</v>
      </c>
      <c r="E33" s="9">
        <v>928</v>
      </c>
      <c r="F33" s="9">
        <v>942</v>
      </c>
      <c r="G33" s="9">
        <v>966</v>
      </c>
      <c r="H33" s="9">
        <v>968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 x14ac:dyDescent="0.25">
      <c r="A34" s="44" t="s">
        <v>63</v>
      </c>
      <c r="B34" s="45"/>
      <c r="C34" s="45"/>
      <c r="D34" s="45"/>
      <c r="E34" s="45"/>
      <c r="F34" s="45"/>
      <c r="G34" s="45"/>
      <c r="H34" s="46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49.5" customHeight="1" x14ac:dyDescent="0.25">
      <c r="A35" s="36" t="s">
        <v>64</v>
      </c>
      <c r="B35" s="8" t="s">
        <v>66</v>
      </c>
      <c r="C35" s="9" t="s">
        <v>32</v>
      </c>
      <c r="D35" s="9">
        <v>98</v>
      </c>
      <c r="E35" s="9">
        <v>99</v>
      </c>
      <c r="F35" s="9">
        <v>100</v>
      </c>
      <c r="G35" s="9">
        <v>100</v>
      </c>
      <c r="H35" s="9">
        <v>100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47.25" x14ac:dyDescent="0.25">
      <c r="A36" s="35" t="s">
        <v>65</v>
      </c>
      <c r="B36" s="5" t="s">
        <v>83</v>
      </c>
      <c r="C36" s="9" t="s">
        <v>32</v>
      </c>
      <c r="D36" s="9">
        <v>100</v>
      </c>
      <c r="E36" s="9">
        <v>100</v>
      </c>
      <c r="F36" s="9">
        <v>100</v>
      </c>
      <c r="G36" s="9">
        <v>100</v>
      </c>
      <c r="H36" s="9">
        <v>100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.75" x14ac:dyDescent="0.25">
      <c r="A37" s="7"/>
      <c r="B37" s="7"/>
      <c r="C37" s="7"/>
      <c r="D37" s="7"/>
      <c r="E37" s="7"/>
      <c r="F37" s="7"/>
      <c r="G37" s="7"/>
      <c r="H37" s="7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.75" x14ac:dyDescent="0.25">
      <c r="A38" s="7"/>
      <c r="B38" s="7"/>
      <c r="C38" s="7"/>
      <c r="D38" s="7"/>
      <c r="E38" s="7"/>
      <c r="F38" s="7"/>
      <c r="G38" s="7"/>
      <c r="H38" s="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.75" x14ac:dyDescent="0.25">
      <c r="A39" s="7"/>
      <c r="B39" s="7"/>
      <c r="C39" s="7"/>
      <c r="D39" s="7"/>
      <c r="E39" s="7"/>
      <c r="F39" s="7"/>
      <c r="G39" s="7"/>
      <c r="H39" s="7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.75" x14ac:dyDescent="0.25">
      <c r="A40" s="7"/>
      <c r="B40" s="7"/>
      <c r="C40" s="7"/>
      <c r="D40" s="7"/>
      <c r="E40" s="7"/>
      <c r="F40" s="7"/>
      <c r="G40" s="7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.75" x14ac:dyDescent="0.25">
      <c r="A41" s="7"/>
      <c r="B41" s="7"/>
      <c r="C41" s="7"/>
      <c r="D41" s="7"/>
      <c r="E41" s="7"/>
      <c r="F41" s="7"/>
      <c r="G41" s="7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.75" x14ac:dyDescent="0.25">
      <c r="A42" s="7"/>
      <c r="B42" s="7"/>
      <c r="C42" s="7"/>
      <c r="D42" s="7"/>
      <c r="E42" s="7"/>
      <c r="F42" s="7"/>
      <c r="G42" s="7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 x14ac:dyDescent="0.25">
      <c r="A43" s="7"/>
      <c r="B43" s="7"/>
      <c r="C43" s="7"/>
      <c r="D43" s="7"/>
      <c r="E43" s="7"/>
      <c r="F43" s="7"/>
      <c r="G43" s="7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</sheetData>
  <mergeCells count="13">
    <mergeCell ref="A34:H34"/>
    <mergeCell ref="A28:H28"/>
    <mergeCell ref="A19:H19"/>
    <mergeCell ref="D10:H10"/>
    <mergeCell ref="C10:C12"/>
    <mergeCell ref="B10:B12"/>
    <mergeCell ref="A10:A12"/>
    <mergeCell ref="A14:H14"/>
    <mergeCell ref="C2:H2"/>
    <mergeCell ref="C4:H4"/>
    <mergeCell ref="A6:H6"/>
    <mergeCell ref="A7:H7"/>
    <mergeCell ref="A31:H3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4"/>
  <sheetViews>
    <sheetView topLeftCell="A32" zoomScaleNormal="100" workbookViewId="0">
      <selection activeCell="C41" sqref="C41"/>
    </sheetView>
  </sheetViews>
  <sheetFormatPr defaultRowHeight="15" x14ac:dyDescent="0.25"/>
  <cols>
    <col min="1" max="1" width="7.28515625" customWidth="1"/>
    <col min="2" max="2" width="44.28515625" customWidth="1"/>
    <col min="3" max="3" width="34" customWidth="1"/>
    <col min="4" max="4" width="16.140625" customWidth="1"/>
    <col min="5" max="5" width="33.42578125" customWidth="1"/>
    <col min="6" max="6" width="29.5703125" customWidth="1"/>
  </cols>
  <sheetData>
    <row r="2" spans="1:24" ht="18.75" x14ac:dyDescent="0.3">
      <c r="A2" s="50" t="s">
        <v>99</v>
      </c>
      <c r="B2" s="50"/>
      <c r="C2" s="50"/>
      <c r="D2" s="50"/>
      <c r="E2" s="50"/>
      <c r="F2" s="50"/>
    </row>
    <row r="3" spans="1:24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5.7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5.75" x14ac:dyDescent="0.25">
      <c r="A5" s="7"/>
      <c r="B5" s="7"/>
      <c r="C5" s="7"/>
      <c r="D5" s="7"/>
      <c r="E5" s="7"/>
      <c r="F5" s="7" t="s">
        <v>98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5.75" x14ac:dyDescent="0.25">
      <c r="A6" s="1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78.75" x14ac:dyDescent="0.25">
      <c r="A7" s="19" t="s">
        <v>21</v>
      </c>
      <c r="B7" s="16" t="s">
        <v>85</v>
      </c>
      <c r="C7" s="16" t="s">
        <v>86</v>
      </c>
      <c r="D7" s="16" t="s">
        <v>87</v>
      </c>
      <c r="E7" s="16" t="s">
        <v>88</v>
      </c>
      <c r="F7" s="16" t="s">
        <v>89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5.75" x14ac:dyDescent="0.25">
      <c r="A8" s="19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5.75" x14ac:dyDescent="0.25">
      <c r="A9" s="47" t="s">
        <v>30</v>
      </c>
      <c r="B9" s="48"/>
      <c r="C9" s="48"/>
      <c r="D9" s="48"/>
      <c r="E9" s="48"/>
      <c r="F9" s="49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94.5" x14ac:dyDescent="0.25">
      <c r="A10" s="8" t="s">
        <v>31</v>
      </c>
      <c r="B10" s="5" t="s">
        <v>171</v>
      </c>
      <c r="C10" s="5" t="s">
        <v>90</v>
      </c>
      <c r="D10" s="5" t="s">
        <v>91</v>
      </c>
      <c r="E10" s="5" t="s">
        <v>92</v>
      </c>
      <c r="F10" s="5" t="s">
        <v>84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94.5" x14ac:dyDescent="0.25">
      <c r="A11" s="8" t="s">
        <v>33</v>
      </c>
      <c r="B11" s="5" t="s">
        <v>172</v>
      </c>
      <c r="C11" s="5" t="s">
        <v>90</v>
      </c>
      <c r="D11" s="5" t="s">
        <v>91</v>
      </c>
      <c r="E11" s="5" t="s">
        <v>92</v>
      </c>
      <c r="F11" s="5" t="s">
        <v>84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ht="94.5" x14ac:dyDescent="0.25">
      <c r="A12" s="8" t="s">
        <v>34</v>
      </c>
      <c r="B12" s="5" t="s">
        <v>173</v>
      </c>
      <c r="C12" s="5" t="s">
        <v>90</v>
      </c>
      <c r="D12" s="5" t="s">
        <v>93</v>
      </c>
      <c r="E12" s="5" t="s">
        <v>92</v>
      </c>
      <c r="F12" s="5" t="s">
        <v>84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203.25" customHeight="1" x14ac:dyDescent="0.25">
      <c r="A13" s="8" t="s">
        <v>36</v>
      </c>
      <c r="B13" s="5" t="s">
        <v>174</v>
      </c>
      <c r="C13" s="5" t="s">
        <v>90</v>
      </c>
      <c r="D13" s="5" t="s">
        <v>91</v>
      </c>
      <c r="E13" s="5" t="s">
        <v>125</v>
      </c>
      <c r="F13" s="5" t="s">
        <v>95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ht="127.5" customHeight="1" x14ac:dyDescent="0.25">
      <c r="A14" s="8" t="s">
        <v>96</v>
      </c>
      <c r="B14" s="5" t="s">
        <v>175</v>
      </c>
      <c r="C14" s="5" t="s">
        <v>90</v>
      </c>
      <c r="D14" s="5" t="s">
        <v>91</v>
      </c>
      <c r="E14" s="5" t="s">
        <v>94</v>
      </c>
      <c r="F14" s="5" t="s">
        <v>95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5.75" x14ac:dyDescent="0.25">
      <c r="A15" s="47" t="s">
        <v>97</v>
      </c>
      <c r="B15" s="48"/>
      <c r="C15" s="48"/>
      <c r="D15" s="48"/>
      <c r="E15" s="48"/>
      <c r="F15" s="49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spans="1:24" ht="63" x14ac:dyDescent="0.25">
      <c r="A16" s="19" t="s">
        <v>39</v>
      </c>
      <c r="B16" s="22" t="s">
        <v>176</v>
      </c>
      <c r="C16" s="5" t="s">
        <v>90</v>
      </c>
      <c r="D16" s="5" t="s">
        <v>91</v>
      </c>
      <c r="E16" s="22"/>
      <c r="F16" s="22" t="s">
        <v>122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</row>
    <row r="17" spans="1:24" ht="94.5" x14ac:dyDescent="0.25">
      <c r="A17" s="19" t="s">
        <v>41</v>
      </c>
      <c r="B17" s="22" t="s">
        <v>177</v>
      </c>
      <c r="C17" s="5" t="s">
        <v>90</v>
      </c>
      <c r="D17" s="5" t="s">
        <v>91</v>
      </c>
      <c r="E17" s="22" t="s">
        <v>126</v>
      </c>
      <c r="F17" s="8" t="s">
        <v>123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67.25" customHeight="1" x14ac:dyDescent="0.25">
      <c r="A18" s="19" t="s">
        <v>42</v>
      </c>
      <c r="B18" s="22" t="s">
        <v>178</v>
      </c>
      <c r="C18" s="5" t="s">
        <v>90</v>
      </c>
      <c r="D18" s="5" t="s">
        <v>91</v>
      </c>
      <c r="E18" s="22" t="s">
        <v>127</v>
      </c>
      <c r="F18" s="8" t="s">
        <v>128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99" customHeight="1" x14ac:dyDescent="0.25">
      <c r="A19" s="19" t="s">
        <v>44</v>
      </c>
      <c r="B19" s="22" t="s">
        <v>179</v>
      </c>
      <c r="C19" s="5" t="s">
        <v>90</v>
      </c>
      <c r="D19" s="5" t="s">
        <v>91</v>
      </c>
      <c r="E19" s="8" t="s">
        <v>129</v>
      </c>
      <c r="F19" s="8" t="s">
        <v>124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5.75" x14ac:dyDescent="0.25">
      <c r="A20" s="47" t="s">
        <v>52</v>
      </c>
      <c r="B20" s="48"/>
      <c r="C20" s="48"/>
      <c r="D20" s="48"/>
      <c r="E20" s="48"/>
      <c r="F20" s="4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ht="78.75" x14ac:dyDescent="0.25">
      <c r="A21" s="19" t="s">
        <v>53</v>
      </c>
      <c r="B21" s="22" t="s">
        <v>180</v>
      </c>
      <c r="C21" s="5" t="s">
        <v>90</v>
      </c>
      <c r="D21" s="19" t="s">
        <v>118</v>
      </c>
      <c r="E21" s="22" t="s">
        <v>120</v>
      </c>
      <c r="F21" s="22" t="s">
        <v>119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ht="94.5" x14ac:dyDescent="0.25">
      <c r="A22" s="19" t="s">
        <v>56</v>
      </c>
      <c r="B22" s="22" t="s">
        <v>181</v>
      </c>
      <c r="C22" s="5" t="s">
        <v>90</v>
      </c>
      <c r="D22" s="19" t="s">
        <v>118</v>
      </c>
      <c r="E22" s="22" t="s">
        <v>120</v>
      </c>
      <c r="F22" s="22" t="s">
        <v>121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ht="15.75" x14ac:dyDescent="0.25">
      <c r="A23" s="47" t="s">
        <v>62</v>
      </c>
      <c r="B23" s="48"/>
      <c r="C23" s="48"/>
      <c r="D23" s="48"/>
      <c r="E23" s="48"/>
      <c r="F23" s="49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78.75" x14ac:dyDescent="0.25">
      <c r="A24" s="8" t="s">
        <v>57</v>
      </c>
      <c r="B24" s="5" t="s">
        <v>182</v>
      </c>
      <c r="C24" s="5" t="s">
        <v>90</v>
      </c>
      <c r="D24" s="5" t="s">
        <v>100</v>
      </c>
      <c r="E24" s="5" t="s">
        <v>101</v>
      </c>
      <c r="F24" s="5" t="s">
        <v>102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78.75" x14ac:dyDescent="0.25">
      <c r="A25" s="8" t="s">
        <v>59</v>
      </c>
      <c r="B25" s="5" t="s">
        <v>183</v>
      </c>
      <c r="C25" s="5" t="s">
        <v>90</v>
      </c>
      <c r="D25" s="5" t="s">
        <v>100</v>
      </c>
      <c r="E25" s="5" t="s">
        <v>101</v>
      </c>
      <c r="F25" s="5" t="s">
        <v>102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78.75" x14ac:dyDescent="0.25">
      <c r="A26" s="8" t="s">
        <v>60</v>
      </c>
      <c r="B26" s="5" t="s">
        <v>184</v>
      </c>
      <c r="C26" s="5" t="s">
        <v>90</v>
      </c>
      <c r="D26" s="5" t="s">
        <v>91</v>
      </c>
      <c r="E26" s="5" t="s">
        <v>101</v>
      </c>
      <c r="F26" s="5" t="s">
        <v>102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ht="78.75" x14ac:dyDescent="0.25">
      <c r="A27" s="8" t="s">
        <v>61</v>
      </c>
      <c r="B27" s="5" t="s">
        <v>185</v>
      </c>
      <c r="C27" s="5" t="s">
        <v>90</v>
      </c>
      <c r="D27" s="5" t="s">
        <v>91</v>
      </c>
      <c r="E27" s="5" t="s">
        <v>101</v>
      </c>
      <c r="F27" s="5" t="s">
        <v>102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ht="131.25" customHeight="1" x14ac:dyDescent="0.25">
      <c r="A28" s="8" t="s">
        <v>72</v>
      </c>
      <c r="B28" s="5" t="s">
        <v>186</v>
      </c>
      <c r="C28" s="5" t="s">
        <v>90</v>
      </c>
      <c r="D28" s="5" t="s">
        <v>100</v>
      </c>
      <c r="E28" s="5" t="s">
        <v>103</v>
      </c>
      <c r="F28" s="5" t="s">
        <v>104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ht="141.75" x14ac:dyDescent="0.25">
      <c r="A29" s="8" t="s">
        <v>105</v>
      </c>
      <c r="B29" s="5" t="s">
        <v>187</v>
      </c>
      <c r="C29" s="5" t="s">
        <v>90</v>
      </c>
      <c r="D29" s="5" t="s">
        <v>11</v>
      </c>
      <c r="E29" s="5" t="s">
        <v>103</v>
      </c>
      <c r="F29" s="5" t="s">
        <v>104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ht="78.75" x14ac:dyDescent="0.25">
      <c r="A30" s="5" t="s">
        <v>106</v>
      </c>
      <c r="B30" s="5" t="s">
        <v>188</v>
      </c>
      <c r="C30" s="5" t="s">
        <v>90</v>
      </c>
      <c r="D30" s="5" t="s">
        <v>107</v>
      </c>
      <c r="E30" s="5" t="s">
        <v>103</v>
      </c>
      <c r="F30" s="5" t="s">
        <v>104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78.75" x14ac:dyDescent="0.25">
      <c r="A31" s="5" t="s">
        <v>108</v>
      </c>
      <c r="B31" s="5" t="s">
        <v>189</v>
      </c>
      <c r="C31" s="5" t="s">
        <v>90</v>
      </c>
      <c r="D31" s="5" t="s">
        <v>107</v>
      </c>
      <c r="E31" s="5" t="s">
        <v>103</v>
      </c>
      <c r="F31" s="5" t="s">
        <v>104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ht="78.75" x14ac:dyDescent="0.25">
      <c r="A32" s="5" t="s">
        <v>109</v>
      </c>
      <c r="B32" s="5" t="s">
        <v>190</v>
      </c>
      <c r="C32" s="5" t="s">
        <v>90</v>
      </c>
      <c r="D32" s="5" t="s">
        <v>107</v>
      </c>
      <c r="E32" s="5" t="s">
        <v>103</v>
      </c>
      <c r="F32" s="5" t="s">
        <v>104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ht="15.75" x14ac:dyDescent="0.25">
      <c r="A33" s="44" t="s">
        <v>63</v>
      </c>
      <c r="B33" s="45"/>
      <c r="C33" s="45"/>
      <c r="D33" s="45"/>
      <c r="E33" s="45"/>
      <c r="F33" s="46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ht="141.75" x14ac:dyDescent="0.25">
      <c r="A34" s="20" t="s">
        <v>64</v>
      </c>
      <c r="B34" s="10" t="s">
        <v>191</v>
      </c>
      <c r="C34" s="5" t="s">
        <v>90</v>
      </c>
      <c r="D34" s="5" t="s">
        <v>110</v>
      </c>
      <c r="E34" s="10" t="s">
        <v>117</v>
      </c>
      <c r="F34" s="5" t="s">
        <v>116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63" x14ac:dyDescent="0.25">
      <c r="A35" s="5" t="s">
        <v>65</v>
      </c>
      <c r="B35" s="5" t="s">
        <v>192</v>
      </c>
      <c r="C35" s="5" t="s">
        <v>90</v>
      </c>
      <c r="D35" s="5" t="s">
        <v>110</v>
      </c>
      <c r="E35" s="5" t="s">
        <v>111</v>
      </c>
      <c r="F35" s="5" t="s">
        <v>112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78.75" x14ac:dyDescent="0.25">
      <c r="A36" s="5" t="s">
        <v>67</v>
      </c>
      <c r="B36" s="5" t="s">
        <v>194</v>
      </c>
      <c r="C36" s="5" t="s">
        <v>90</v>
      </c>
      <c r="D36" s="5" t="s">
        <v>110</v>
      </c>
      <c r="E36" s="5" t="s">
        <v>113</v>
      </c>
      <c r="F36" s="5" t="s">
        <v>114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43.25" customHeight="1" x14ac:dyDescent="0.25">
      <c r="A37" s="5" t="s">
        <v>193</v>
      </c>
      <c r="B37" s="5" t="s">
        <v>195</v>
      </c>
      <c r="C37" s="5" t="s">
        <v>90</v>
      </c>
      <c r="D37" s="5" t="s">
        <v>110</v>
      </c>
      <c r="E37" s="5" t="s">
        <v>115</v>
      </c>
      <c r="F37" s="5" t="s">
        <v>116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5.7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5.7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5.7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5.7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5.75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5.7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5.7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5.7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5.75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5.7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5.75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5.75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5.75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5.7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5.75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5.75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5.75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5.7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5.7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5.7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5.7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5.7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5.7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5.7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5.7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5.7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1:24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1:24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1:24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ht="15.75" x14ac:dyDescent="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ht="15.75" x14ac:dyDescent="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ht="15.75" x14ac:dyDescent="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ht="15.75" x14ac:dyDescent="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ht="15.75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ht="15.75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</row>
    <row r="94" spans="1:24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</sheetData>
  <mergeCells count="6">
    <mergeCell ref="A9:F9"/>
    <mergeCell ref="A15:F15"/>
    <mergeCell ref="A2:F2"/>
    <mergeCell ref="A23:F23"/>
    <mergeCell ref="A33:F33"/>
    <mergeCell ref="A20:F20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3"/>
  <sheetViews>
    <sheetView topLeftCell="C1" zoomScaleNormal="100" workbookViewId="0">
      <selection activeCell="E8" sqref="E8:H8"/>
    </sheetView>
  </sheetViews>
  <sheetFormatPr defaultRowHeight="15" x14ac:dyDescent="0.25"/>
  <cols>
    <col min="1" max="1" width="5.28515625" customWidth="1"/>
    <col min="2" max="2" width="28" customWidth="1"/>
    <col min="3" max="3" width="70" customWidth="1"/>
    <col min="4" max="4" width="55.5703125" customWidth="1"/>
    <col min="5" max="5" width="14.7109375" customWidth="1"/>
    <col min="6" max="6" width="15.140625" customWidth="1"/>
    <col min="7" max="7" width="15.5703125" customWidth="1"/>
    <col min="8" max="8" width="15.28515625" customWidth="1"/>
  </cols>
  <sheetData>
    <row r="2" spans="1:23" ht="18.75" x14ac:dyDescent="0.3">
      <c r="A2" s="50" t="s">
        <v>131</v>
      </c>
      <c r="B2" s="50"/>
      <c r="C2" s="50"/>
      <c r="D2" s="50"/>
      <c r="E2" s="50"/>
      <c r="F2" s="50"/>
      <c r="G2" s="50"/>
    </row>
    <row r="3" spans="1:23" ht="18.75" x14ac:dyDescent="0.3">
      <c r="A3" s="52" t="s">
        <v>132</v>
      </c>
      <c r="B3" s="52"/>
      <c r="C3" s="52"/>
      <c r="D3" s="52"/>
      <c r="E3" s="52"/>
      <c r="F3" s="52"/>
      <c r="G3" s="5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8.75" x14ac:dyDescent="0.3">
      <c r="A4" s="23"/>
      <c r="B4" s="23"/>
      <c r="C4" s="23"/>
      <c r="D4" s="23"/>
      <c r="E4" s="23"/>
      <c r="F4" s="23"/>
      <c r="G4" s="23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5.75" x14ac:dyDescent="0.25">
      <c r="A5" s="7"/>
      <c r="B5" s="7"/>
      <c r="C5" s="7"/>
      <c r="D5" s="7"/>
      <c r="E5" s="7"/>
      <c r="F5" s="7"/>
      <c r="G5" s="7" t="s">
        <v>130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5.75" customHeight="1" x14ac:dyDescent="0.25">
      <c r="A7" s="18"/>
      <c r="B7" s="7"/>
      <c r="C7" s="7"/>
      <c r="D7" s="7"/>
      <c r="E7" s="7"/>
      <c r="F7" s="51" t="s">
        <v>138</v>
      </c>
      <c r="G7" s="51"/>
      <c r="H7" s="5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32.25" customHeight="1" x14ac:dyDescent="0.25">
      <c r="A8" s="19" t="s">
        <v>21</v>
      </c>
      <c r="B8" s="21" t="s">
        <v>133</v>
      </c>
      <c r="C8" s="21" t="s">
        <v>134</v>
      </c>
      <c r="D8" s="21" t="s">
        <v>86</v>
      </c>
      <c r="E8" s="43" t="s">
        <v>135</v>
      </c>
      <c r="F8" s="43"/>
      <c r="G8" s="43"/>
      <c r="H8" s="43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28.5" customHeight="1" x14ac:dyDescent="0.25">
      <c r="A9" s="19"/>
      <c r="B9" s="21"/>
      <c r="C9" s="21"/>
      <c r="D9" s="21"/>
      <c r="E9" s="21" t="s">
        <v>11</v>
      </c>
      <c r="F9" s="21" t="s">
        <v>25</v>
      </c>
      <c r="G9" s="21" t="s">
        <v>26</v>
      </c>
      <c r="H9" s="21" t="s">
        <v>139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15.75" x14ac:dyDescent="0.25">
      <c r="A10" s="19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34.5" customHeight="1" x14ac:dyDescent="0.25">
      <c r="A11" s="24" t="s">
        <v>136</v>
      </c>
      <c r="B11" s="25" t="s">
        <v>155</v>
      </c>
      <c r="C11" s="25" t="s">
        <v>137</v>
      </c>
      <c r="D11" s="25" t="s">
        <v>90</v>
      </c>
      <c r="E11" s="27">
        <f>E12+E13+E14+E15+E16</f>
        <v>26680.799999999996</v>
      </c>
      <c r="F11" s="27">
        <f>F12+F13+F14+F15+F16</f>
        <v>27119</v>
      </c>
      <c r="G11" s="27">
        <f>G12+G13+G14+G15+G16</f>
        <v>27067.599999999999</v>
      </c>
      <c r="H11" s="27">
        <f>H12+H13+H14+H15+H16</f>
        <v>80867.399999999994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59.25" customHeight="1" x14ac:dyDescent="0.25">
      <c r="A12" s="8" t="s">
        <v>142</v>
      </c>
      <c r="B12" s="8" t="s">
        <v>141</v>
      </c>
      <c r="C12" s="8" t="s">
        <v>140</v>
      </c>
      <c r="D12" s="5" t="s">
        <v>90</v>
      </c>
      <c r="E12" s="28">
        <v>0</v>
      </c>
      <c r="F12" s="28">
        <v>0</v>
      </c>
      <c r="G12" s="28">
        <v>0</v>
      </c>
      <c r="H12" s="28">
        <f t="shared" ref="H12:H16" si="0">E12+F12+G12</f>
        <v>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41.25" customHeight="1" x14ac:dyDescent="0.25">
      <c r="A13" s="8" t="s">
        <v>143</v>
      </c>
      <c r="B13" s="8" t="s">
        <v>144</v>
      </c>
      <c r="C13" s="5" t="s">
        <v>145</v>
      </c>
      <c r="D13" s="5" t="s">
        <v>90</v>
      </c>
      <c r="E13" s="29">
        <v>256.10000000000002</v>
      </c>
      <c r="F13" s="29">
        <v>256.10000000000002</v>
      </c>
      <c r="G13" s="29">
        <v>256.10000000000002</v>
      </c>
      <c r="H13" s="29">
        <f t="shared" si="0"/>
        <v>768.30000000000007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42" customHeight="1" x14ac:dyDescent="0.25">
      <c r="A14" s="8" t="s">
        <v>146</v>
      </c>
      <c r="B14" s="8" t="s">
        <v>147</v>
      </c>
      <c r="C14" s="5" t="s">
        <v>148</v>
      </c>
      <c r="D14" s="5" t="s">
        <v>90</v>
      </c>
      <c r="E14" s="29">
        <v>0</v>
      </c>
      <c r="F14" s="29">
        <v>0</v>
      </c>
      <c r="G14" s="29">
        <v>0</v>
      </c>
      <c r="H14" s="29">
        <f t="shared" si="0"/>
        <v>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42.75" customHeight="1" x14ac:dyDescent="0.25">
      <c r="A15" s="8" t="s">
        <v>149</v>
      </c>
      <c r="B15" s="8" t="s">
        <v>150</v>
      </c>
      <c r="C15" s="5" t="s">
        <v>151</v>
      </c>
      <c r="D15" s="5" t="s">
        <v>90</v>
      </c>
      <c r="E15" s="29">
        <v>22259.3</v>
      </c>
      <c r="F15" s="29">
        <v>22697.5</v>
      </c>
      <c r="G15" s="29">
        <v>22646.1</v>
      </c>
      <c r="H15" s="29">
        <f t="shared" si="0"/>
        <v>67602.899999999994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36" customHeight="1" x14ac:dyDescent="0.25">
      <c r="A16" s="8" t="s">
        <v>152</v>
      </c>
      <c r="B16" s="8" t="s">
        <v>153</v>
      </c>
      <c r="C16" s="5" t="s">
        <v>154</v>
      </c>
      <c r="D16" s="5" t="s">
        <v>90</v>
      </c>
      <c r="E16" s="29">
        <v>4165.3999999999996</v>
      </c>
      <c r="F16" s="29">
        <v>4165.3999999999996</v>
      </c>
      <c r="G16" s="29">
        <v>4165.3999999999996</v>
      </c>
      <c r="H16" s="29">
        <f t="shared" si="0"/>
        <v>12496.199999999999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15.75" x14ac:dyDescent="0.25">
      <c r="A17" s="7"/>
      <c r="B17" s="7"/>
      <c r="C17" s="7"/>
      <c r="D17" s="7"/>
      <c r="E17" s="26"/>
      <c r="F17" s="26"/>
      <c r="G17" s="26"/>
      <c r="H17" s="26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15.75" x14ac:dyDescent="0.25">
      <c r="A18" s="7"/>
      <c r="B18" s="7"/>
      <c r="C18" s="7"/>
      <c r="D18" s="7"/>
      <c r="E18" s="26"/>
      <c r="F18" s="26"/>
      <c r="G18" s="26"/>
      <c r="H18" s="26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15.75" x14ac:dyDescent="0.25">
      <c r="A19" s="7"/>
      <c r="B19" s="7"/>
      <c r="C19" s="7"/>
      <c r="D19" s="7"/>
      <c r="E19" s="26"/>
      <c r="F19" s="26"/>
      <c r="G19" s="26"/>
      <c r="H19" s="26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15.75" x14ac:dyDescent="0.25">
      <c r="A20" s="7"/>
      <c r="B20" s="7"/>
      <c r="C20" s="7"/>
      <c r="D20" s="7"/>
      <c r="E20" s="26"/>
      <c r="F20" s="26"/>
      <c r="G20" s="26"/>
      <c r="H20" s="26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x14ac:dyDescent="0.25">
      <c r="A21" s="7"/>
      <c r="B21" s="7"/>
      <c r="C21" s="7"/>
      <c r="D21" s="7"/>
      <c r="E21" s="26"/>
      <c r="F21" s="26"/>
      <c r="G21" s="26"/>
      <c r="H21" s="26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5.7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15.7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15.7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15.7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5.7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15.7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5.7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5.7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15.7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15.7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5.7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15.7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15.7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5.75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5.75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5.75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5.75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5.75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5.75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5.75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5.75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5.75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5.75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5.75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5.75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5.75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5.75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5.75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5.75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15.75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15.75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15.75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</sheetData>
  <mergeCells count="4">
    <mergeCell ref="E8:H8"/>
    <mergeCell ref="F7:H7"/>
    <mergeCell ref="A2:G2"/>
    <mergeCell ref="A3:G3"/>
  </mergeCells>
  <pageMargins left="0.7" right="0.7" top="0.75" bottom="0.75" header="0.3" footer="0.3"/>
  <pageSetup paperSize="9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3"/>
  <sheetViews>
    <sheetView tabSelected="1" topLeftCell="A4" zoomScale="82" zoomScaleNormal="82" workbookViewId="0">
      <selection activeCell="H39" sqref="H39"/>
    </sheetView>
  </sheetViews>
  <sheetFormatPr defaultRowHeight="15" x14ac:dyDescent="0.25"/>
  <cols>
    <col min="1" max="1" width="5.28515625" customWidth="1"/>
    <col min="2" max="2" width="28" customWidth="1"/>
    <col min="3" max="3" width="61" customWidth="1"/>
    <col min="4" max="4" width="46" customWidth="1"/>
    <col min="5" max="5" width="18.42578125" customWidth="1"/>
    <col min="6" max="6" width="11" customWidth="1"/>
    <col min="7" max="7" width="10.7109375" customWidth="1"/>
    <col min="8" max="8" width="11.28515625" customWidth="1"/>
    <col min="9" max="9" width="11" customWidth="1"/>
    <col min="10" max="10" width="15.42578125" customWidth="1"/>
  </cols>
  <sheetData>
    <row r="2" spans="1:25" ht="18.75" x14ac:dyDescent="0.3">
      <c r="A2" s="50" t="s">
        <v>165</v>
      </c>
      <c r="B2" s="50"/>
      <c r="C2" s="50"/>
      <c r="D2" s="50"/>
      <c r="E2" s="50"/>
      <c r="F2" s="50"/>
      <c r="G2" s="50"/>
      <c r="H2" s="50"/>
      <c r="I2" s="50"/>
      <c r="J2" s="50"/>
    </row>
    <row r="3" spans="1:25" ht="18.75" customHeight="1" x14ac:dyDescent="0.3">
      <c r="A3" s="52" t="s">
        <v>132</v>
      </c>
      <c r="B3" s="52"/>
      <c r="C3" s="52"/>
      <c r="D3" s="52"/>
      <c r="E3" s="52"/>
      <c r="F3" s="52"/>
      <c r="G3" s="52"/>
      <c r="H3" s="52"/>
      <c r="I3" s="52"/>
      <c r="J3" s="5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8.75" x14ac:dyDescent="0.3">
      <c r="A4" s="23"/>
      <c r="B4" s="23"/>
      <c r="C4" s="23"/>
      <c r="D4" s="23"/>
      <c r="E4" s="23"/>
      <c r="F4" s="23"/>
      <c r="G4" s="23"/>
      <c r="H4" s="23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15.75" x14ac:dyDescent="0.25">
      <c r="A5" s="7"/>
      <c r="B5" s="7"/>
      <c r="C5" s="7"/>
      <c r="D5" s="7"/>
      <c r="E5" s="7"/>
      <c r="F5" s="7"/>
      <c r="G5" s="7"/>
      <c r="H5" s="7" t="s">
        <v>162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5.75" customHeight="1" x14ac:dyDescent="0.25">
      <c r="A7" s="18"/>
      <c r="B7" s="7"/>
      <c r="C7" s="7"/>
      <c r="D7" s="7"/>
      <c r="E7" s="7"/>
      <c r="F7" s="7"/>
      <c r="G7" s="51" t="s">
        <v>138</v>
      </c>
      <c r="H7" s="51"/>
      <c r="I7" s="51"/>
      <c r="J7" s="5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32.25" customHeight="1" x14ac:dyDescent="0.25">
      <c r="A8" s="53" t="s">
        <v>21</v>
      </c>
      <c r="B8" s="56" t="s">
        <v>133</v>
      </c>
      <c r="C8" s="56" t="s">
        <v>134</v>
      </c>
      <c r="D8" s="56" t="s">
        <v>163</v>
      </c>
      <c r="E8" s="56" t="s">
        <v>166</v>
      </c>
      <c r="F8" s="43" t="s">
        <v>164</v>
      </c>
      <c r="G8" s="43"/>
      <c r="H8" s="43"/>
      <c r="I8" s="43"/>
      <c r="J8" s="43" t="s">
        <v>156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58.5" customHeight="1" x14ac:dyDescent="0.25">
      <c r="A9" s="55"/>
      <c r="B9" s="57"/>
      <c r="C9" s="57"/>
      <c r="D9" s="57"/>
      <c r="E9" s="57"/>
      <c r="F9" s="21" t="s">
        <v>11</v>
      </c>
      <c r="G9" s="21" t="s">
        <v>25</v>
      </c>
      <c r="H9" s="21" t="s">
        <v>26</v>
      </c>
      <c r="I9" s="21" t="s">
        <v>139</v>
      </c>
      <c r="J9" s="43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5.75" x14ac:dyDescent="0.25">
      <c r="A10" s="19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31.5" x14ac:dyDescent="0.25">
      <c r="A11" s="24" t="s">
        <v>136</v>
      </c>
      <c r="B11" s="25" t="s">
        <v>155</v>
      </c>
      <c r="C11" s="25" t="s">
        <v>137</v>
      </c>
      <c r="D11" s="25" t="s">
        <v>167</v>
      </c>
      <c r="E11" s="31"/>
      <c r="F11" s="30">
        <f>F13+F15</f>
        <v>26680.799999999999</v>
      </c>
      <c r="G11" s="30">
        <f>G13+G15</f>
        <v>27119</v>
      </c>
      <c r="H11" s="30">
        <f>H13+H15</f>
        <v>27067.600000000002</v>
      </c>
      <c r="I11" s="30">
        <f>I18+I25+I32+I39+I46</f>
        <v>80867.399999999994</v>
      </c>
      <c r="J11" s="53" t="s">
        <v>26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5.75" x14ac:dyDescent="0.25">
      <c r="A12" s="8"/>
      <c r="B12" s="5"/>
      <c r="C12" s="5"/>
      <c r="D12" s="5" t="s">
        <v>157</v>
      </c>
      <c r="E12" s="32"/>
      <c r="F12" s="28">
        <f t="shared" ref="F12:H17" si="0">F19+F26+F33+F40+F47</f>
        <v>0</v>
      </c>
      <c r="G12" s="28">
        <f t="shared" si="0"/>
        <v>0</v>
      </c>
      <c r="H12" s="28">
        <f t="shared" si="0"/>
        <v>0</v>
      </c>
      <c r="I12" s="28">
        <f t="shared" ref="I12:I17" si="1">F12+G12+H12</f>
        <v>0</v>
      </c>
      <c r="J12" s="5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31.5" x14ac:dyDescent="0.25">
      <c r="A13" s="8"/>
      <c r="B13" s="5"/>
      <c r="C13" s="5"/>
      <c r="D13" s="5" t="s">
        <v>158</v>
      </c>
      <c r="E13" s="32" t="s">
        <v>170</v>
      </c>
      <c r="F13" s="28">
        <f>F41</f>
        <v>21364.5</v>
      </c>
      <c r="G13" s="28">
        <f>G41</f>
        <v>21783.8</v>
      </c>
      <c r="H13" s="28">
        <f>H41</f>
        <v>21670.9</v>
      </c>
      <c r="I13" s="28">
        <f t="shared" si="1"/>
        <v>64819.200000000004</v>
      </c>
      <c r="J13" s="5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31.5" x14ac:dyDescent="0.25">
      <c r="A14" s="8"/>
      <c r="B14" s="5"/>
      <c r="C14" s="5"/>
      <c r="D14" s="5" t="s">
        <v>159</v>
      </c>
      <c r="E14" s="32"/>
      <c r="F14" s="28">
        <f t="shared" si="0"/>
        <v>0</v>
      </c>
      <c r="G14" s="28">
        <f t="shared" si="0"/>
        <v>0</v>
      </c>
      <c r="H14" s="28">
        <f t="shared" si="0"/>
        <v>0</v>
      </c>
      <c r="I14" s="28">
        <f t="shared" si="1"/>
        <v>0</v>
      </c>
      <c r="J14" s="54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5.75" x14ac:dyDescent="0.25">
      <c r="A15" s="8"/>
      <c r="B15" s="5"/>
      <c r="C15" s="5"/>
      <c r="D15" s="5" t="s">
        <v>160</v>
      </c>
      <c r="E15" s="32" t="s">
        <v>196</v>
      </c>
      <c r="F15" s="28">
        <f>F29+F43+F50</f>
        <v>5316.2999999999993</v>
      </c>
      <c r="G15" s="28">
        <f>G29+G43+G50</f>
        <v>5335.2</v>
      </c>
      <c r="H15" s="28">
        <f>H29+H43+H50</f>
        <v>5396.7</v>
      </c>
      <c r="I15" s="28">
        <f t="shared" si="1"/>
        <v>16048.2</v>
      </c>
      <c r="J15" s="54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47.25" x14ac:dyDescent="0.25">
      <c r="A16" s="8"/>
      <c r="B16" s="5"/>
      <c r="C16" s="5"/>
      <c r="D16" s="5" t="s">
        <v>161</v>
      </c>
      <c r="E16" s="32"/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 t="shared" si="1"/>
        <v>0</v>
      </c>
      <c r="J16" s="54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5.75" x14ac:dyDescent="0.25">
      <c r="A17" s="8"/>
      <c r="B17" s="5"/>
      <c r="C17" s="5"/>
      <c r="D17" s="5" t="s">
        <v>169</v>
      </c>
      <c r="E17" s="32"/>
      <c r="F17" s="28">
        <f t="shared" si="0"/>
        <v>0</v>
      </c>
      <c r="G17" s="28">
        <f t="shared" si="0"/>
        <v>0</v>
      </c>
      <c r="H17" s="28">
        <f t="shared" si="0"/>
        <v>0</v>
      </c>
      <c r="I17" s="28">
        <f t="shared" si="1"/>
        <v>0</v>
      </c>
      <c r="J17" s="5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57" customHeight="1" x14ac:dyDescent="0.25">
      <c r="A18" s="8" t="s">
        <v>142</v>
      </c>
      <c r="B18" s="8" t="s">
        <v>141</v>
      </c>
      <c r="C18" s="8" t="s">
        <v>140</v>
      </c>
      <c r="D18" s="5" t="s">
        <v>167</v>
      </c>
      <c r="E18" s="32"/>
      <c r="F18" s="28">
        <v>0</v>
      </c>
      <c r="G18" s="28">
        <v>0</v>
      </c>
      <c r="H18" s="28">
        <v>0</v>
      </c>
      <c r="I18" s="28">
        <f t="shared" ref="I18:I52" si="2">F18+G18+H18</f>
        <v>0</v>
      </c>
      <c r="J18" s="53" t="s">
        <v>26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4.25" customHeight="1" x14ac:dyDescent="0.25">
      <c r="A19" s="8"/>
      <c r="B19" s="8"/>
      <c r="C19" s="8"/>
      <c r="D19" s="5" t="s">
        <v>157</v>
      </c>
      <c r="E19" s="32"/>
      <c r="F19" s="28"/>
      <c r="G19" s="28"/>
      <c r="H19" s="28"/>
      <c r="I19" s="28"/>
      <c r="J19" s="54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43.5" customHeight="1" x14ac:dyDescent="0.25">
      <c r="A20" s="8"/>
      <c r="B20" s="8"/>
      <c r="C20" s="8"/>
      <c r="D20" s="5" t="s">
        <v>158</v>
      </c>
      <c r="E20" s="32"/>
      <c r="F20" s="28">
        <v>0</v>
      </c>
      <c r="G20" s="28">
        <v>0</v>
      </c>
      <c r="H20" s="28">
        <v>0</v>
      </c>
      <c r="I20" s="28">
        <v>0</v>
      </c>
      <c r="J20" s="5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43.5" customHeight="1" x14ac:dyDescent="0.25">
      <c r="A21" s="8"/>
      <c r="B21" s="8"/>
      <c r="C21" s="8"/>
      <c r="D21" s="5" t="s">
        <v>159</v>
      </c>
      <c r="E21" s="32"/>
      <c r="F21" s="28">
        <v>0</v>
      </c>
      <c r="G21" s="28">
        <v>0</v>
      </c>
      <c r="H21" s="28">
        <v>0</v>
      </c>
      <c r="I21" s="28">
        <v>0</v>
      </c>
      <c r="J21" s="54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23.25" customHeight="1" x14ac:dyDescent="0.25">
      <c r="A22" s="8"/>
      <c r="B22" s="8"/>
      <c r="C22" s="8"/>
      <c r="D22" s="5" t="s">
        <v>160</v>
      </c>
      <c r="E22" s="32"/>
      <c r="F22" s="28">
        <v>0</v>
      </c>
      <c r="G22" s="28">
        <v>0</v>
      </c>
      <c r="H22" s="28">
        <v>0</v>
      </c>
      <c r="I22" s="28">
        <v>0</v>
      </c>
      <c r="J22" s="5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48.75" customHeight="1" x14ac:dyDescent="0.25">
      <c r="A23" s="8"/>
      <c r="B23" s="8"/>
      <c r="C23" s="8"/>
      <c r="D23" s="5" t="s">
        <v>161</v>
      </c>
      <c r="E23" s="32"/>
      <c r="F23" s="28">
        <v>0</v>
      </c>
      <c r="G23" s="28">
        <v>0</v>
      </c>
      <c r="H23" s="28">
        <v>0</v>
      </c>
      <c r="I23" s="28">
        <v>0</v>
      </c>
      <c r="J23" s="5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6.5" customHeight="1" x14ac:dyDescent="0.25">
      <c r="A24" s="8"/>
      <c r="B24" s="8"/>
      <c r="C24" s="8"/>
      <c r="D24" s="5" t="s">
        <v>169</v>
      </c>
      <c r="E24" s="32"/>
      <c r="F24" s="28">
        <v>0</v>
      </c>
      <c r="G24" s="28">
        <v>0</v>
      </c>
      <c r="H24" s="28">
        <v>0</v>
      </c>
      <c r="I24" s="28">
        <v>0</v>
      </c>
      <c r="J24" s="55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39" customHeight="1" x14ac:dyDescent="0.25">
      <c r="A25" s="8" t="s">
        <v>143</v>
      </c>
      <c r="B25" s="8" t="s">
        <v>144</v>
      </c>
      <c r="C25" s="5" t="s">
        <v>145</v>
      </c>
      <c r="D25" s="5" t="s">
        <v>167</v>
      </c>
      <c r="E25" s="32"/>
      <c r="F25" s="28">
        <f>F27+F28+F29+F30+F31</f>
        <v>256.10000000000002</v>
      </c>
      <c r="G25" s="28">
        <f t="shared" ref="G25:H25" si="3">G27+G28+G29+G30+G31</f>
        <v>256.10000000000002</v>
      </c>
      <c r="H25" s="28">
        <f t="shared" si="3"/>
        <v>256.10000000000002</v>
      </c>
      <c r="I25" s="28">
        <f t="shared" si="2"/>
        <v>768.30000000000007</v>
      </c>
      <c r="J25" s="53" t="s">
        <v>26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8.75" customHeight="1" x14ac:dyDescent="0.25">
      <c r="A26" s="8"/>
      <c r="B26" s="8"/>
      <c r="C26" s="5"/>
      <c r="D26" s="5" t="s">
        <v>157</v>
      </c>
      <c r="E26" s="32"/>
      <c r="F26" s="28"/>
      <c r="G26" s="28"/>
      <c r="H26" s="28"/>
      <c r="I26" s="28"/>
      <c r="J26" s="54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45.75" customHeight="1" x14ac:dyDescent="0.25">
      <c r="A27" s="8"/>
      <c r="B27" s="8"/>
      <c r="C27" s="5"/>
      <c r="D27" s="5" t="s">
        <v>158</v>
      </c>
      <c r="E27" s="32"/>
      <c r="F27" s="28">
        <v>0</v>
      </c>
      <c r="G27" s="28">
        <v>0</v>
      </c>
      <c r="H27" s="28">
        <v>0</v>
      </c>
      <c r="I27" s="28">
        <f t="shared" si="2"/>
        <v>0</v>
      </c>
      <c r="J27" s="5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47.25" customHeight="1" x14ac:dyDescent="0.25">
      <c r="A28" s="8"/>
      <c r="B28" s="8"/>
      <c r="C28" s="5"/>
      <c r="D28" s="5" t="s">
        <v>159</v>
      </c>
      <c r="E28" s="32"/>
      <c r="F28" s="28">
        <v>0</v>
      </c>
      <c r="G28" s="28">
        <v>0</v>
      </c>
      <c r="H28" s="28">
        <v>0</v>
      </c>
      <c r="I28" s="28">
        <f t="shared" si="2"/>
        <v>0</v>
      </c>
      <c r="J28" s="5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36.75" customHeight="1" x14ac:dyDescent="0.25">
      <c r="A29" s="8"/>
      <c r="B29" s="8"/>
      <c r="C29" s="5"/>
      <c r="D29" s="5" t="s">
        <v>160</v>
      </c>
      <c r="E29" s="32" t="s">
        <v>168</v>
      </c>
      <c r="F29" s="28">
        <v>256.10000000000002</v>
      </c>
      <c r="G29" s="28">
        <v>256.10000000000002</v>
      </c>
      <c r="H29" s="28">
        <v>256.10000000000002</v>
      </c>
      <c r="I29" s="28">
        <f t="shared" si="2"/>
        <v>768.30000000000007</v>
      </c>
      <c r="J29" s="54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66" customHeight="1" x14ac:dyDescent="0.25">
      <c r="A30" s="8"/>
      <c r="B30" s="8"/>
      <c r="C30" s="5"/>
      <c r="D30" s="5" t="s">
        <v>161</v>
      </c>
      <c r="E30" s="32"/>
      <c r="F30" s="28">
        <v>0</v>
      </c>
      <c r="G30" s="28">
        <v>0</v>
      </c>
      <c r="H30" s="28">
        <v>0</v>
      </c>
      <c r="I30" s="28">
        <f t="shared" si="2"/>
        <v>0</v>
      </c>
      <c r="J30" s="54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7.25" customHeight="1" x14ac:dyDescent="0.25">
      <c r="A31" s="8"/>
      <c r="B31" s="8"/>
      <c r="C31" s="5"/>
      <c r="D31" s="5" t="s">
        <v>169</v>
      </c>
      <c r="E31" s="32"/>
      <c r="F31" s="28">
        <v>0</v>
      </c>
      <c r="G31" s="28">
        <v>0</v>
      </c>
      <c r="H31" s="28">
        <v>0</v>
      </c>
      <c r="I31" s="28">
        <f t="shared" si="2"/>
        <v>0</v>
      </c>
      <c r="J31" s="55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31.5" customHeight="1" x14ac:dyDescent="0.25">
      <c r="A32" s="8" t="s">
        <v>146</v>
      </c>
      <c r="B32" s="8" t="s">
        <v>147</v>
      </c>
      <c r="C32" s="5" t="s">
        <v>148</v>
      </c>
      <c r="D32" s="5" t="s">
        <v>167</v>
      </c>
      <c r="E32" s="32"/>
      <c r="F32" s="28">
        <v>0</v>
      </c>
      <c r="G32" s="28">
        <v>0</v>
      </c>
      <c r="H32" s="28">
        <v>0</v>
      </c>
      <c r="I32" s="28">
        <f t="shared" si="2"/>
        <v>0</v>
      </c>
      <c r="J32" s="53" t="s">
        <v>26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20.25" customHeight="1" x14ac:dyDescent="0.25">
      <c r="A33" s="8"/>
      <c r="B33" s="8"/>
      <c r="C33" s="5"/>
      <c r="D33" s="5" t="s">
        <v>157</v>
      </c>
      <c r="E33" s="32"/>
      <c r="F33" s="28"/>
      <c r="G33" s="28"/>
      <c r="H33" s="28"/>
      <c r="I33" s="28">
        <f t="shared" si="2"/>
        <v>0</v>
      </c>
      <c r="J33" s="5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45.75" customHeight="1" x14ac:dyDescent="0.25">
      <c r="A34" s="8"/>
      <c r="B34" s="8"/>
      <c r="C34" s="5"/>
      <c r="D34" s="5" t="s">
        <v>158</v>
      </c>
      <c r="E34" s="32"/>
      <c r="F34" s="28">
        <v>0</v>
      </c>
      <c r="G34" s="28">
        <v>0</v>
      </c>
      <c r="H34" s="28">
        <v>0</v>
      </c>
      <c r="I34" s="28">
        <f t="shared" si="2"/>
        <v>0</v>
      </c>
      <c r="J34" s="5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47.25" customHeight="1" x14ac:dyDescent="0.25">
      <c r="A35" s="8"/>
      <c r="B35" s="8"/>
      <c r="C35" s="5"/>
      <c r="D35" s="5" t="s">
        <v>159</v>
      </c>
      <c r="E35" s="32"/>
      <c r="F35" s="28">
        <v>0</v>
      </c>
      <c r="G35" s="28">
        <v>0</v>
      </c>
      <c r="H35" s="28">
        <v>0</v>
      </c>
      <c r="I35" s="28">
        <f t="shared" si="2"/>
        <v>0</v>
      </c>
      <c r="J35" s="54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39" customHeight="1" x14ac:dyDescent="0.25">
      <c r="A36" s="8"/>
      <c r="B36" s="8"/>
      <c r="C36" s="5"/>
      <c r="D36" s="5" t="s">
        <v>160</v>
      </c>
      <c r="E36" s="32"/>
      <c r="F36" s="28">
        <v>0</v>
      </c>
      <c r="G36" s="28">
        <v>0</v>
      </c>
      <c r="H36" s="28">
        <v>0</v>
      </c>
      <c r="I36" s="28">
        <f t="shared" si="2"/>
        <v>0</v>
      </c>
      <c r="J36" s="54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65.25" customHeight="1" x14ac:dyDescent="0.25">
      <c r="A37" s="8"/>
      <c r="B37" s="8"/>
      <c r="C37" s="5"/>
      <c r="D37" s="5" t="s">
        <v>161</v>
      </c>
      <c r="E37" s="32"/>
      <c r="F37" s="28">
        <v>0</v>
      </c>
      <c r="G37" s="28">
        <v>0</v>
      </c>
      <c r="H37" s="28">
        <v>0</v>
      </c>
      <c r="I37" s="28">
        <f t="shared" si="2"/>
        <v>0</v>
      </c>
      <c r="J37" s="54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8" customHeight="1" x14ac:dyDescent="0.25">
      <c r="A38" s="8"/>
      <c r="B38" s="8"/>
      <c r="C38" s="5"/>
      <c r="D38" s="5" t="s">
        <v>169</v>
      </c>
      <c r="E38" s="32"/>
      <c r="F38" s="28">
        <v>0</v>
      </c>
      <c r="G38" s="28">
        <v>0</v>
      </c>
      <c r="H38" s="28">
        <v>0</v>
      </c>
      <c r="I38" s="28">
        <f t="shared" si="2"/>
        <v>0</v>
      </c>
      <c r="J38" s="55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38.25" customHeight="1" x14ac:dyDescent="0.25">
      <c r="A39" s="8" t="s">
        <v>149</v>
      </c>
      <c r="B39" s="8" t="s">
        <v>150</v>
      </c>
      <c r="C39" s="5" t="s">
        <v>151</v>
      </c>
      <c r="D39" s="5" t="s">
        <v>167</v>
      </c>
      <c r="E39" s="32"/>
      <c r="F39" s="28">
        <v>22259.3</v>
      </c>
      <c r="G39" s="28">
        <v>22697.5</v>
      </c>
      <c r="H39" s="28">
        <v>22646.1</v>
      </c>
      <c r="I39" s="28">
        <f t="shared" si="2"/>
        <v>67602.899999999994</v>
      </c>
      <c r="J39" s="53" t="s">
        <v>26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8" customHeight="1" x14ac:dyDescent="0.25">
      <c r="A40" s="8"/>
      <c r="B40" s="8"/>
      <c r="C40" s="5"/>
      <c r="D40" s="5" t="s">
        <v>157</v>
      </c>
      <c r="E40" s="32"/>
      <c r="F40" s="28"/>
      <c r="G40" s="28"/>
      <c r="H40" s="28"/>
      <c r="I40" s="28">
        <f t="shared" si="2"/>
        <v>0</v>
      </c>
      <c r="J40" s="5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48" customHeight="1" x14ac:dyDescent="0.25">
      <c r="A41" s="8"/>
      <c r="B41" s="8"/>
      <c r="C41" s="5"/>
      <c r="D41" s="5" t="s">
        <v>158</v>
      </c>
      <c r="E41" s="32" t="s">
        <v>170</v>
      </c>
      <c r="F41" s="28">
        <v>21364.5</v>
      </c>
      <c r="G41" s="28">
        <v>21783.8</v>
      </c>
      <c r="H41" s="28">
        <v>21670.9</v>
      </c>
      <c r="I41" s="28">
        <f t="shared" si="2"/>
        <v>64819.200000000004</v>
      </c>
      <c r="J41" s="5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48.75" customHeight="1" x14ac:dyDescent="0.25">
      <c r="A42" s="8"/>
      <c r="B42" s="8"/>
      <c r="C42" s="5"/>
      <c r="D42" s="5" t="s">
        <v>159</v>
      </c>
      <c r="E42" s="32"/>
      <c r="F42" s="28">
        <v>0</v>
      </c>
      <c r="G42" s="28">
        <v>0</v>
      </c>
      <c r="H42" s="28">
        <v>0</v>
      </c>
      <c r="I42" s="28">
        <f t="shared" si="2"/>
        <v>0</v>
      </c>
      <c r="J42" s="54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33.75" customHeight="1" x14ac:dyDescent="0.25">
      <c r="A43" s="8"/>
      <c r="B43" s="8"/>
      <c r="C43" s="5"/>
      <c r="D43" s="5" t="s">
        <v>160</v>
      </c>
      <c r="E43" s="32" t="s">
        <v>170</v>
      </c>
      <c r="F43" s="28">
        <v>894.8</v>
      </c>
      <c r="G43" s="28">
        <v>913.7</v>
      </c>
      <c r="H43" s="28">
        <v>975.2</v>
      </c>
      <c r="I43" s="28">
        <f t="shared" si="2"/>
        <v>2783.7</v>
      </c>
      <c r="J43" s="54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63.75" customHeight="1" x14ac:dyDescent="0.25">
      <c r="A44" s="8"/>
      <c r="B44" s="8"/>
      <c r="C44" s="5"/>
      <c r="D44" s="5" t="s">
        <v>161</v>
      </c>
      <c r="E44" s="32"/>
      <c r="F44" s="28">
        <v>0</v>
      </c>
      <c r="G44" s="28">
        <v>0</v>
      </c>
      <c r="H44" s="28">
        <v>0</v>
      </c>
      <c r="I44" s="28">
        <f t="shared" si="2"/>
        <v>0</v>
      </c>
      <c r="J44" s="54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8.75" customHeight="1" x14ac:dyDescent="0.25">
      <c r="A45" s="8"/>
      <c r="B45" s="8"/>
      <c r="C45" s="5"/>
      <c r="D45" s="5" t="s">
        <v>169</v>
      </c>
      <c r="E45" s="32"/>
      <c r="F45" s="28">
        <v>0</v>
      </c>
      <c r="G45" s="28">
        <v>0</v>
      </c>
      <c r="H45" s="28">
        <v>0</v>
      </c>
      <c r="I45" s="28">
        <f t="shared" si="2"/>
        <v>0</v>
      </c>
      <c r="J45" s="55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23.25" customHeight="1" x14ac:dyDescent="0.25">
      <c r="A46" s="8" t="s">
        <v>152</v>
      </c>
      <c r="B46" s="8" t="s">
        <v>153</v>
      </c>
      <c r="C46" s="5" t="s">
        <v>154</v>
      </c>
      <c r="D46" s="5" t="s">
        <v>167</v>
      </c>
      <c r="E46" s="32"/>
      <c r="F46" s="28">
        <f>F48+F49+F50+F51+F52</f>
        <v>4165.3999999999996</v>
      </c>
      <c r="G46" s="28">
        <f t="shared" ref="G46:H46" si="4">G48+G49+G50+G51+G52</f>
        <v>4165.3999999999996</v>
      </c>
      <c r="H46" s="28">
        <f t="shared" si="4"/>
        <v>4165.3999999999996</v>
      </c>
      <c r="I46" s="28">
        <f t="shared" si="2"/>
        <v>12496.199999999999</v>
      </c>
      <c r="J46" s="53" t="s">
        <v>26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.75" x14ac:dyDescent="0.25">
      <c r="A47" s="5"/>
      <c r="B47" s="5"/>
      <c r="C47" s="5"/>
      <c r="D47" s="5" t="s">
        <v>157</v>
      </c>
      <c r="E47" s="19"/>
      <c r="F47" s="28"/>
      <c r="G47" s="28"/>
      <c r="H47" s="28"/>
      <c r="I47" s="28">
        <f t="shared" si="2"/>
        <v>0</v>
      </c>
      <c r="J47" s="5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31.5" x14ac:dyDescent="0.25">
      <c r="A48" s="5"/>
      <c r="B48" s="5"/>
      <c r="C48" s="5"/>
      <c r="D48" s="5" t="s">
        <v>158</v>
      </c>
      <c r="E48" s="19"/>
      <c r="F48" s="28">
        <v>0</v>
      </c>
      <c r="G48" s="28">
        <v>0</v>
      </c>
      <c r="H48" s="28">
        <v>0</v>
      </c>
      <c r="I48" s="28">
        <f t="shared" si="2"/>
        <v>0</v>
      </c>
      <c r="J48" s="54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31.5" x14ac:dyDescent="0.25">
      <c r="A49" s="5"/>
      <c r="B49" s="5"/>
      <c r="C49" s="5"/>
      <c r="D49" s="5" t="s">
        <v>159</v>
      </c>
      <c r="E49" s="19"/>
      <c r="F49" s="28">
        <v>0</v>
      </c>
      <c r="G49" s="28">
        <v>0</v>
      </c>
      <c r="H49" s="28">
        <v>0</v>
      </c>
      <c r="I49" s="28">
        <f t="shared" si="2"/>
        <v>0</v>
      </c>
      <c r="J49" s="54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.75" x14ac:dyDescent="0.25">
      <c r="A50" s="5"/>
      <c r="B50" s="5"/>
      <c r="C50" s="5"/>
      <c r="D50" s="5" t="s">
        <v>160</v>
      </c>
      <c r="E50" s="32" t="s">
        <v>197</v>
      </c>
      <c r="F50" s="28">
        <v>4165.3999999999996</v>
      </c>
      <c r="G50" s="28">
        <v>4165.3999999999996</v>
      </c>
      <c r="H50" s="28">
        <v>4165.3999999999996</v>
      </c>
      <c r="I50" s="28">
        <f t="shared" si="2"/>
        <v>12496.199999999999</v>
      </c>
      <c r="J50" s="54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47.25" x14ac:dyDescent="0.25">
      <c r="A51" s="5"/>
      <c r="B51" s="5"/>
      <c r="C51" s="5"/>
      <c r="D51" s="5" t="s">
        <v>161</v>
      </c>
      <c r="E51" s="19"/>
      <c r="F51" s="28">
        <v>0</v>
      </c>
      <c r="G51" s="28">
        <v>0</v>
      </c>
      <c r="H51" s="28">
        <v>0</v>
      </c>
      <c r="I51" s="28">
        <f t="shared" si="2"/>
        <v>0</v>
      </c>
      <c r="J51" s="54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.75" x14ac:dyDescent="0.25">
      <c r="A52" s="5"/>
      <c r="B52" s="5"/>
      <c r="C52" s="5"/>
      <c r="D52" s="5" t="s">
        <v>169</v>
      </c>
      <c r="E52" s="19"/>
      <c r="F52" s="28">
        <v>0</v>
      </c>
      <c r="G52" s="28">
        <v>0</v>
      </c>
      <c r="H52" s="28">
        <v>0</v>
      </c>
      <c r="I52" s="28">
        <f t="shared" si="2"/>
        <v>0</v>
      </c>
      <c r="J52" s="55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.75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5.75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.75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.75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.75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.7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.75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.75" x14ac:dyDescent="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.75" x14ac:dyDescent="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.75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.75" x14ac:dyDescent="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.75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.75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75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75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75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75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75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75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75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75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75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75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.75" x14ac:dyDescent="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</sheetData>
  <mergeCells count="16">
    <mergeCell ref="A2:J2"/>
    <mergeCell ref="A3:J3"/>
    <mergeCell ref="E8:E9"/>
    <mergeCell ref="D8:D9"/>
    <mergeCell ref="C8:C9"/>
    <mergeCell ref="B8:B9"/>
    <mergeCell ref="A8:A9"/>
    <mergeCell ref="G7:J7"/>
    <mergeCell ref="F8:I8"/>
    <mergeCell ref="J8:J9"/>
    <mergeCell ref="J46:J52"/>
    <mergeCell ref="J11:J17"/>
    <mergeCell ref="J18:J24"/>
    <mergeCell ref="J25:J31"/>
    <mergeCell ref="J32:J38"/>
    <mergeCell ref="J39:J4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Доходы</vt:lpstr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2014-12-16T06:50:47Z</cp:lastPrinted>
  <dcterms:created xsi:type="dcterms:W3CDTF">2014-11-27T15:08:50Z</dcterms:created>
  <dcterms:modified xsi:type="dcterms:W3CDTF">2014-12-16T06:52:38Z</dcterms:modified>
</cp:coreProperties>
</file>